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7" activeTab="7"/>
  </bookViews>
  <sheets>
    <sheet name="Sheet1" sheetId="3" state="hidden" r:id="rId1"/>
    <sheet name="Обособена позиция №1" sheetId="1" state="hidden" r:id="rId2"/>
    <sheet name="Sheet2" sheetId="4" state="hidden" r:id="rId3"/>
    <sheet name="Обособена позиция №2" sheetId="2" state="hidden" r:id="rId4"/>
    <sheet name="град 2019" sheetId="5" state="hidden" r:id="rId5"/>
    <sheet name="село 2019" sheetId="6" state="hidden" r:id="rId6"/>
    <sheet name="Sheet3" sheetId="7" state="hidden" r:id="rId7"/>
    <sheet name="Приложение 3" sheetId="8" r:id="rId8"/>
  </sheets>
  <definedNames>
    <definedName name="_xlnm._FilterDatabase" localSheetId="4" hidden="1">'град 2019'!$A$2:$C$103</definedName>
    <definedName name="_xlnm._FilterDatabase" localSheetId="1" hidden="1">'Обособена позиция №1'!$A$2:$E$105</definedName>
    <definedName name="_xlnm.Print_Titles" localSheetId="1">'Обособена позиция №1'!$2:$2</definedName>
    <definedName name="_xlnm.Print_Titles" localSheetId="3">'Обособена позиция №2'!$1:$2</definedName>
    <definedName name="_xlnm.Print_Titles" localSheetId="7">'Приложение 3'!$1:$2</definedName>
  </definedNames>
  <calcPr calcId="162913"/>
  <pivotCaches>
    <pivotCache cacheId="0" r:id="rId9"/>
    <pivotCache cacheId="1" r:id="rId10"/>
  </pivotCaches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102" i="5"/>
  <c r="C103" i="5"/>
  <c r="C3" i="5"/>
  <c r="C68" i="6" l="1"/>
  <c r="C104" i="5"/>
  <c r="E104" i="5" s="1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3" i="5"/>
  <c r="D11" i="6"/>
  <c r="E11" i="6" s="1"/>
  <c r="D22" i="6"/>
  <c r="E22" i="6" s="1"/>
  <c r="D31" i="6"/>
  <c r="E31" i="6" s="1"/>
  <c r="D34" i="6"/>
  <c r="E34" i="6" s="1"/>
  <c r="D48" i="6"/>
  <c r="E48" i="6" s="1"/>
  <c r="D8" i="6"/>
  <c r="E8" i="6" s="1"/>
  <c r="D12" i="6"/>
  <c r="E12" i="6" s="1"/>
  <c r="D27" i="6"/>
  <c r="E27" i="6" s="1"/>
  <c r="D35" i="6"/>
  <c r="E35" i="6" s="1"/>
  <c r="D50" i="6"/>
  <c r="E50" i="6" s="1"/>
  <c r="D59" i="6"/>
  <c r="E59" i="6" s="1"/>
  <c r="D49" i="6"/>
  <c r="E49" i="6" s="1"/>
  <c r="D3" i="6"/>
  <c r="E3" i="6" s="1"/>
  <c r="D9" i="6"/>
  <c r="E9" i="6" s="1"/>
  <c r="D16" i="6"/>
  <c r="E16" i="6" s="1"/>
  <c r="D23" i="6"/>
  <c r="E23" i="6" s="1"/>
  <c r="D33" i="6"/>
  <c r="E33" i="6" s="1"/>
  <c r="D39" i="6"/>
  <c r="E39" i="6" s="1"/>
  <c r="D7" i="6"/>
  <c r="E7" i="6" s="1"/>
  <c r="D10" i="6"/>
  <c r="E10" i="6" s="1"/>
  <c r="D15" i="6"/>
  <c r="E15" i="6" s="1"/>
  <c r="D20" i="6"/>
  <c r="E20" i="6" s="1"/>
  <c r="D25" i="6"/>
  <c r="E25" i="6" s="1"/>
  <c r="D29" i="6"/>
  <c r="E29" i="6" s="1"/>
  <c r="D38" i="6"/>
  <c r="E38" i="6" s="1"/>
  <c r="D58" i="6"/>
  <c r="E58" i="6" s="1"/>
  <c r="D65" i="6"/>
  <c r="E65" i="6" s="1"/>
  <c r="D67" i="6"/>
  <c r="E67" i="6" s="1"/>
  <c r="D56" i="6"/>
  <c r="E56" i="6" s="1"/>
  <c r="D62" i="6"/>
  <c r="E62" i="6" s="1"/>
  <c r="D64" i="6"/>
  <c r="E64" i="6" s="1"/>
  <c r="D63" i="6"/>
  <c r="E63" i="6" s="1"/>
  <c r="D4" i="6"/>
  <c r="E4" i="6" s="1"/>
  <c r="D13" i="6"/>
  <c r="E13" i="6" s="1"/>
  <c r="D14" i="6"/>
  <c r="E14" i="6" s="1"/>
  <c r="D18" i="6"/>
  <c r="E18" i="6" s="1"/>
  <c r="D24" i="6"/>
  <c r="E24" i="6" s="1"/>
  <c r="D30" i="6"/>
  <c r="E30" i="6" s="1"/>
  <c r="D32" i="6"/>
  <c r="E32" i="6" s="1"/>
  <c r="D40" i="6"/>
  <c r="E40" i="6" s="1"/>
  <c r="D41" i="6"/>
  <c r="E41" i="6" s="1"/>
  <c r="D42" i="6"/>
  <c r="E42" i="6" s="1"/>
  <c r="D43" i="6"/>
  <c r="E43" i="6" s="1"/>
  <c r="D44" i="6"/>
  <c r="E44" i="6" s="1"/>
  <c r="D47" i="6"/>
  <c r="E47" i="6" s="1"/>
  <c r="D51" i="6"/>
  <c r="E51" i="6" s="1"/>
  <c r="D55" i="6"/>
  <c r="E55" i="6" s="1"/>
  <c r="D57" i="6"/>
  <c r="E57" i="6" s="1"/>
  <c r="D60" i="6"/>
  <c r="E60" i="6" s="1"/>
  <c r="D66" i="6"/>
  <c r="E66" i="6" s="1"/>
  <c r="D19" i="6"/>
  <c r="E19" i="6" s="1"/>
  <c r="D46" i="6"/>
  <c r="E46" i="6" s="1"/>
  <c r="D61" i="6"/>
  <c r="E61" i="6" s="1"/>
  <c r="D6" i="6"/>
  <c r="E6" i="6" s="1"/>
  <c r="D17" i="6"/>
  <c r="E17" i="6" s="1"/>
  <c r="D21" i="6"/>
  <c r="E21" i="6" s="1"/>
  <c r="D26" i="6"/>
  <c r="E26" i="6" s="1"/>
  <c r="D28" i="6"/>
  <c r="E28" i="6" s="1"/>
  <c r="D36" i="6"/>
  <c r="E36" i="6" s="1"/>
  <c r="D37" i="6"/>
  <c r="E37" i="6" s="1"/>
  <c r="D45" i="6"/>
  <c r="E45" i="6" s="1"/>
  <c r="D52" i="6"/>
  <c r="E52" i="6" s="1"/>
  <c r="D53" i="6"/>
  <c r="E53" i="6" s="1"/>
  <c r="D54" i="6"/>
  <c r="E54" i="6" s="1"/>
  <c r="D5" i="6"/>
  <c r="D105" i="1"/>
  <c r="E105" i="1"/>
  <c r="D68" i="2"/>
  <c r="E68" i="2"/>
  <c r="C68" i="2"/>
  <c r="D68" i="6" l="1"/>
  <c r="E5" i="6"/>
  <c r="E68" i="6" s="1"/>
  <c r="C105" i="1" l="1"/>
</calcChain>
</file>

<file path=xl/sharedStrings.xml><?xml version="1.0" encoding="utf-8"?>
<sst xmlns="http://schemas.openxmlformats.org/spreadsheetml/2006/main" count="1542" uniqueCount="213">
  <si>
    <t>община</t>
  </si>
  <si>
    <t>квартал</t>
  </si>
  <si>
    <t>Брой водомери</t>
  </si>
  <si>
    <t>От тях работещи</t>
  </si>
  <si>
    <t>От тях бази</t>
  </si>
  <si>
    <t>СЕРДИКА</t>
  </si>
  <si>
    <t>Банишора</t>
  </si>
  <si>
    <t>КРАСНО СЕЛО</t>
  </si>
  <si>
    <t>Бели брези</t>
  </si>
  <si>
    <t>Бенковски</t>
  </si>
  <si>
    <t>ТРИАДИЦА</t>
  </si>
  <si>
    <t>Бокар</t>
  </si>
  <si>
    <t>Борово</t>
  </si>
  <si>
    <t>ВИТОША</t>
  </si>
  <si>
    <t>Бъкстон</t>
  </si>
  <si>
    <t>ЛОЗЕНЕЦ</t>
  </si>
  <si>
    <t>Витоша</t>
  </si>
  <si>
    <t>СТУДЕНТСКА</t>
  </si>
  <si>
    <t>НАДЕЖДА</t>
  </si>
  <si>
    <t>Военна рампа</t>
  </si>
  <si>
    <t>ИСКЪР</t>
  </si>
  <si>
    <t>Гара Искър</t>
  </si>
  <si>
    <t>ИЛИНДЕН</t>
  </si>
  <si>
    <t>Гевгелийски</t>
  </si>
  <si>
    <t>СЛАТИНА</t>
  </si>
  <si>
    <t>Гео Милев</t>
  </si>
  <si>
    <t>МЛАДОСТ</t>
  </si>
  <si>
    <t>Горубляне</t>
  </si>
  <si>
    <t>Гоце Делчев</t>
  </si>
  <si>
    <t>ИЗГРЕВ</t>
  </si>
  <si>
    <t>Дианабад</t>
  </si>
  <si>
    <t>ОБОРИЩЕ</t>
  </si>
  <si>
    <t>Докторски паметник</t>
  </si>
  <si>
    <t>Дружба 1</t>
  </si>
  <si>
    <t>Дружба 2</t>
  </si>
  <si>
    <t>Дървеница</t>
  </si>
  <si>
    <t>КРАСНА ПОЛЯНА</t>
  </si>
  <si>
    <t>Западен парк</t>
  </si>
  <si>
    <t>Захарна фабрика</t>
  </si>
  <si>
    <t>ВЪЗРАЖДАНЕ</t>
  </si>
  <si>
    <t>Зона Б-18</t>
  </si>
  <si>
    <t>Зона Б-19</t>
  </si>
  <si>
    <t>Зона Б-4</t>
  </si>
  <si>
    <t>Зона Б-5</t>
  </si>
  <si>
    <t>Иван Вазов</t>
  </si>
  <si>
    <t>Изток</t>
  </si>
  <si>
    <t>Илиенци</t>
  </si>
  <si>
    <t>Илинден</t>
  </si>
  <si>
    <t>Канала</t>
  </si>
  <si>
    <t>Княз Дондуков</t>
  </si>
  <si>
    <t>Красна поляна</t>
  </si>
  <si>
    <t>Красно село</t>
  </si>
  <si>
    <t>Кръстова вада</t>
  </si>
  <si>
    <t>Лагера</t>
  </si>
  <si>
    <t>ПОДУЕНЕ</t>
  </si>
  <si>
    <t>Левски</t>
  </si>
  <si>
    <t>Левски В</t>
  </si>
  <si>
    <t>Левски Г</t>
  </si>
  <si>
    <t>Лозенец</t>
  </si>
  <si>
    <t>ЛЮЛИН</t>
  </si>
  <si>
    <t>Люлин 1</t>
  </si>
  <si>
    <t>Люлин 10</t>
  </si>
  <si>
    <t>Люлин 2</t>
  </si>
  <si>
    <t>Люлин 3</t>
  </si>
  <si>
    <t>Люлин 4</t>
  </si>
  <si>
    <t>Люлин 5</t>
  </si>
  <si>
    <t>Люлин 6</t>
  </si>
  <si>
    <t>Люлин 7</t>
  </si>
  <si>
    <t>Люлин 8</t>
  </si>
  <si>
    <t>Люлин 9</t>
  </si>
  <si>
    <t>Малашевци</t>
  </si>
  <si>
    <t>Манастирски ливади</t>
  </si>
  <si>
    <t>Медицинска академия</t>
  </si>
  <si>
    <t>Мирчо Драганов</t>
  </si>
  <si>
    <t>Младост 1</t>
  </si>
  <si>
    <t>Младост 1А</t>
  </si>
  <si>
    <t>Младост 2</t>
  </si>
  <si>
    <t>Младост 3</t>
  </si>
  <si>
    <t>Младост 4</t>
  </si>
  <si>
    <t>ВРЪБНИЦА</t>
  </si>
  <si>
    <t>Модерно предградие</t>
  </si>
  <si>
    <t>Мотописта</t>
  </si>
  <si>
    <t>Мусагеница</t>
  </si>
  <si>
    <t>Надежда 1</t>
  </si>
  <si>
    <t>Надежда 2</t>
  </si>
  <si>
    <t>Надежда 3</t>
  </si>
  <si>
    <t>Надежда 4</t>
  </si>
  <si>
    <t>Надежда 5</t>
  </si>
  <si>
    <t>Надежда 6</t>
  </si>
  <si>
    <t>Обеля</t>
  </si>
  <si>
    <t>Обеля 1</t>
  </si>
  <si>
    <t>Обеля 2</t>
  </si>
  <si>
    <t>ОВЧА КУПЕЛ</t>
  </si>
  <si>
    <t>Овча Купел</t>
  </si>
  <si>
    <t>Овча Купел 1</t>
  </si>
  <si>
    <t>Овча Купел 2</t>
  </si>
  <si>
    <t>Орландовци</t>
  </si>
  <si>
    <t>Павлово</t>
  </si>
  <si>
    <t>Подуене</t>
  </si>
  <si>
    <t>Полигона</t>
  </si>
  <si>
    <t>Разсадника</t>
  </si>
  <si>
    <t>Редута</t>
  </si>
  <si>
    <t>Света Троица</t>
  </si>
  <si>
    <t>Свобода</t>
  </si>
  <si>
    <t>Сердика</t>
  </si>
  <si>
    <t>Славия</t>
  </si>
  <si>
    <t>Слатина</t>
  </si>
  <si>
    <t>Стефан Караджа</t>
  </si>
  <si>
    <t>Стрелбище</t>
  </si>
  <si>
    <t>Студентски град</t>
  </si>
  <si>
    <t>Суха река</t>
  </si>
  <si>
    <t>Толстой</t>
  </si>
  <si>
    <t>Триъгълника</t>
  </si>
  <si>
    <t>Факултета</t>
  </si>
  <si>
    <t>Фондови жилища</t>
  </si>
  <si>
    <t>Хаджи Димитър</t>
  </si>
  <si>
    <t>Хиподрума</t>
  </si>
  <si>
    <t>Хладилника</t>
  </si>
  <si>
    <t>Христо Ботев</t>
  </si>
  <si>
    <t>Център</t>
  </si>
  <si>
    <t>СРЕДЕЦ</t>
  </si>
  <si>
    <t>Южен парк</t>
  </si>
  <si>
    <t>Яворов</t>
  </si>
  <si>
    <t>общо</t>
  </si>
  <si>
    <t>Абдовица</t>
  </si>
  <si>
    <t>НОВИ ИСКЪР</t>
  </si>
  <si>
    <t>Балша</t>
  </si>
  <si>
    <t>БАНКЯ</t>
  </si>
  <si>
    <t>Банкя</t>
  </si>
  <si>
    <t>ПАНЧАРЕВО</t>
  </si>
  <si>
    <t>Бистрица</t>
  </si>
  <si>
    <t>КРЕМИКОВЦИ</t>
  </si>
  <si>
    <t>Ботунец</t>
  </si>
  <si>
    <t>Бояна</t>
  </si>
  <si>
    <t>Бусманци</t>
  </si>
  <si>
    <t>Бухово</t>
  </si>
  <si>
    <t>Вердикал</t>
  </si>
  <si>
    <t>Владая</t>
  </si>
  <si>
    <t>Волуяк</t>
  </si>
  <si>
    <t>Враждебна</t>
  </si>
  <si>
    <t>Враня</t>
  </si>
  <si>
    <t>Герман</t>
  </si>
  <si>
    <t>Гниляне</t>
  </si>
  <si>
    <t>Горна Баня</t>
  </si>
  <si>
    <t>Горни Богров</t>
  </si>
  <si>
    <t>Горни Лозен</t>
  </si>
  <si>
    <t>Градоман</t>
  </si>
  <si>
    <t>Димитър Миленков</t>
  </si>
  <si>
    <t>Доброславци</t>
  </si>
  <si>
    <t>Долни Богров</t>
  </si>
  <si>
    <t>Долни Лозен</t>
  </si>
  <si>
    <t>Драгалевци</t>
  </si>
  <si>
    <t>Железница</t>
  </si>
  <si>
    <t>Желява</t>
  </si>
  <si>
    <t>Житен</t>
  </si>
  <si>
    <t>Иваняне</t>
  </si>
  <si>
    <t>Изгрев</t>
  </si>
  <si>
    <t>Казичене</t>
  </si>
  <si>
    <t>Клисура</t>
  </si>
  <si>
    <t>Княжево</t>
  </si>
  <si>
    <t>Кокаляне</t>
  </si>
  <si>
    <t>Косанин дол</t>
  </si>
  <si>
    <t>Кремиковци</t>
  </si>
  <si>
    <t>Кривина</t>
  </si>
  <si>
    <t>Кубратово</t>
  </si>
  <si>
    <t>Кумарица</t>
  </si>
  <si>
    <t>Курило</t>
  </si>
  <si>
    <t>Кътина</t>
  </si>
  <si>
    <t>Локорско</t>
  </si>
  <si>
    <t>Малинова долина</t>
  </si>
  <si>
    <t>Мало Бучино</t>
  </si>
  <si>
    <t>Мировяне</t>
  </si>
  <si>
    <t>Михайлово</t>
  </si>
  <si>
    <t>Мрамор</t>
  </si>
  <si>
    <t>Мърчаево</t>
  </si>
  <si>
    <t>Негован</t>
  </si>
  <si>
    <t>Панчарево</t>
  </si>
  <si>
    <t>Пасарел</t>
  </si>
  <si>
    <t>Плана</t>
  </si>
  <si>
    <t>Подгумер</t>
  </si>
  <si>
    <t>Република</t>
  </si>
  <si>
    <t>Сеславци</t>
  </si>
  <si>
    <t>Симеоново</t>
  </si>
  <si>
    <t>Славовци</t>
  </si>
  <si>
    <t>Суходол</t>
  </si>
  <si>
    <t>Толева махала</t>
  </si>
  <si>
    <t>Требич</t>
  </si>
  <si>
    <t>Филиповци</t>
  </si>
  <si>
    <t>Челопечене</t>
  </si>
  <si>
    <t>Чепинци</t>
  </si>
  <si>
    <t>Яна</t>
  </si>
  <si>
    <t>Войнeговци</t>
  </si>
  <si>
    <t>Световрачене</t>
  </si>
  <si>
    <t>Градска част</t>
  </si>
  <si>
    <t>Крайградска част</t>
  </si>
  <si>
    <t>Row Labels</t>
  </si>
  <si>
    <t>(blank)</t>
  </si>
  <si>
    <t>Grand Total</t>
  </si>
  <si>
    <t>Горна баня</t>
  </si>
  <si>
    <t>Измерени</t>
  </si>
  <si>
    <t>Квартал</t>
  </si>
  <si>
    <t>Община</t>
  </si>
  <si>
    <t>От тях Бази</t>
  </si>
  <si>
    <t>Общ брой</t>
  </si>
  <si>
    <t>Sum of брой водомери от adp</t>
  </si>
  <si>
    <t xml:space="preserve">Овча Купел </t>
  </si>
  <si>
    <t>Самоков</t>
  </si>
  <si>
    <t>Sum of брой инсталации от adp2</t>
  </si>
  <si>
    <t>Овча купел</t>
  </si>
  <si>
    <t>Овча купел 1</t>
  </si>
  <si>
    <t>Овча купел 2</t>
  </si>
  <si>
    <t>Брой имоти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</si>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</sst>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0" fillId="0" borderId="1" xfId="0" applyNumberFormat="1" applyBorder="1"/>
    <xf numFmtId="0" fontId="1" fillId="0" borderId="1" xfId="0" applyFont="1" applyBorder="1"/>
    <xf numFmtId="0" fontId="1" fillId="0" borderId="1" xfId="0" applyNumberFormat="1" applyFont="1" applyBorder="1"/>
    <xf numFmtId="0" fontId="0" fillId="0" borderId="0" xfId="0" applyNumberFormat="1" applyBorder="1"/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Border="1" applyAlignment="1">
      <alignment horizontal="center" wrapText="1"/>
    </xf>
    <xf numFmtId="0" fontId="1" fillId="0" borderId="3" xfId="0" applyNumberFormat="1" applyFont="1" applyBorder="1"/>
    <xf numFmtId="0" fontId="0" fillId="0" borderId="1" xfId="0" applyBorder="1" applyAlignment="1">
      <alignment horizontal="left"/>
    </xf>
    <xf numFmtId="0" fontId="1" fillId="0" borderId="0" xfId="0" applyFont="1" applyFill="1" applyBorder="1"/>
    <xf numFmtId="0" fontId="0" fillId="0" borderId="0" xfId="0" pivotButton="1"/>
    <xf numFmtId="0" fontId="2" fillId="0" borderId="1" xfId="0" applyFont="1" applyBorder="1"/>
    <xf numFmtId="0" fontId="2" fillId="0" borderId="1" xfId="0" applyFont="1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/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533400</xdr:colOff>
      <xdr:row>31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5257800" y="6057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bg-BG" sz="1100"/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1055;&#1088;&#1080;&#1083;&#1086;&#1078;&#1077;&#1085;&#1080;&#1077;%20&#8470;3%20-%20&#1073;&#1088;&#1086;&#1081;%20&#1074;&#1086;&#1076;&#1086;&#1084;&#1077;&#1088;&#1080;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1055;&#1088;&#1080;&#1083;&#1086;&#1078;&#1077;&#1085;&#1080;&#1077;%20&#8470;3%20-%20&#1073;&#1088;&#1086;&#1081;%20&#1074;&#1086;&#1076;&#1086;&#1084;&#1077;&#1088;&#1080;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709.498099652781" createdVersion="4" refreshedVersion="4" minRefreshableVersion="3" recordCount="104">
  <cacheSource type="worksheet">
    <worksheetSource ref="A2:E105" sheet="Обособена позиция №1" r:id="rId2"/>
  </cacheSource>
  <cacheFields count="5">
    <cacheField name="община" numFmtId="0">
      <sharedItems/>
    </cacheField>
    <cacheField name="квартал" numFmtId="0">
      <sharedItems containsBlank="1" count="100">
        <s v="Банишора"/>
        <s v="Бели брези"/>
        <s v="Бенковски"/>
        <s v="Бокар"/>
        <s v="Борово"/>
        <s v="Бъкстон"/>
        <s v="Витоша"/>
        <s v="Военна рампа"/>
        <s v="Гара Искър"/>
        <s v="Гевгелийски"/>
        <s v="Гео Милев"/>
        <s v="Горубляне"/>
        <s v="Гоце Делчев"/>
        <s v="Дианабад"/>
        <s v="Докторски паметник"/>
        <s v="Дружба 1"/>
        <s v="Дружба 2"/>
        <s v="Дървеница"/>
        <s v="Западен парк"/>
        <s v="Захарна фабрика"/>
        <s v="Зона Б-18"/>
        <s v="Зона Б-19"/>
        <s v="Зона Б-4"/>
        <s v="Зона Б-5"/>
        <s v="Иван Вазов"/>
        <s v="Изток"/>
        <s v="Илиенци"/>
        <s v="Илинден"/>
        <s v="Казичене"/>
        <s v="Канала"/>
        <s v="Княз Дондуков"/>
        <s v="Красна поляна"/>
        <s v="Красно село"/>
        <s v="Кръстова вада"/>
        <s v="Лагера"/>
        <s v="Левски"/>
        <s v="Левски В"/>
        <s v="Левски Г"/>
        <s v="Лозенец"/>
        <s v="Люлин 1"/>
        <s v="Люлин 10"/>
        <s v="Люлин 2"/>
        <s v="Люлин 3"/>
        <s v="Люлин 4"/>
        <s v="Люлин 5"/>
        <s v="Люлин 6"/>
        <s v="Люлин 7"/>
        <s v="Люлин 8"/>
        <s v="Люлин 9"/>
        <s v="Малашевци"/>
        <s v="Манастирски ливади"/>
        <s v="Медицинска академия"/>
        <s v="Мирчо Драганов"/>
        <s v="Младост 1"/>
        <s v="Младост 1А"/>
        <s v="Младост 2"/>
        <s v="Младост 3"/>
        <s v="Младост 4"/>
        <s v="Модерно предградие"/>
        <s v="Мотописта"/>
        <s v="Мусагеница"/>
        <s v="Надежда 1"/>
        <s v="Надежда 2"/>
        <s v="Надежда 3"/>
        <s v="Надежда 4"/>
        <s v="Надежда 5"/>
        <s v="Надежда 6"/>
        <s v="Обеля"/>
        <s v="Обеля 1"/>
        <s v="Обеля 2"/>
        <s v="Овча Купел"/>
        <s v="Овча Купел 1"/>
        <s v="Овча Купел 2"/>
        <s v="Орландовци"/>
        <s v="Павлово"/>
        <s v="Подуене"/>
        <s v="Полигона"/>
        <s v="Разсадника"/>
        <s v="Редута"/>
        <s v="Света Троица"/>
        <s v="Свобода"/>
        <s v="Сердика"/>
        <s v="Славия"/>
        <s v="Слатина"/>
        <s v="Стефан Караджа"/>
        <s v="Стрелбище"/>
        <s v="Студентски град"/>
        <s v="Суха река"/>
        <s v="Толстой"/>
        <s v="Триъгълника"/>
        <s v="Факултета"/>
        <s v="Фондови жилища"/>
        <s v="Хаджи Димитър"/>
        <s v="Хиподрума"/>
        <s v="Хладилника"/>
        <s v="Христо Ботев"/>
        <s v="Център"/>
        <s v="Южен парк"/>
        <s v="Яворов"/>
        <m/>
      </sharedItems>
    </cacheField>
    <cacheField name="Брой водомери" numFmtId="0">
      <sharedItems containsSemiMixedTypes="0" containsString="0" containsNumber="1" containsInteger="1" minValue="19" maxValue="1306715"/>
    </cacheField>
    <cacheField name="От тях работещи" numFmtId="0">
      <sharedItems containsSemiMixedTypes="0" containsString="0" containsNumber="1" containsInteger="1" minValue="19" maxValue="1238505"/>
    </cacheField>
    <cacheField name="От тях бази" numFmtId="0">
      <sharedItems containsSemiMixedTypes="0" containsString="0" containsNumber="1" containsInteger="1" minValue="0" maxValue="682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2709.498533333332" createdVersion="4" refreshedVersion="4" minRefreshableVersion="3" recordCount="66">
  <cacheSource type="worksheet">
    <worksheetSource ref="A2:E68" sheet="Обособена позиция №2" r:id="rId2"/>
  </cacheSource>
  <cacheFields count="5">
    <cacheField name="община" numFmtId="0">
      <sharedItems/>
    </cacheField>
    <cacheField name="квартал" numFmtId="0">
      <sharedItems containsBlank="1" count="66">
        <s v="Абдовица"/>
        <s v="Балша"/>
        <s v="Банкя"/>
        <s v="Бистрица"/>
        <s v="Ботунец"/>
        <s v="Бояна"/>
        <s v="Бусманци"/>
        <s v="Бухово"/>
        <s v="Вердикал"/>
        <s v="Владая"/>
        <s v="Войнeговци"/>
        <s v="Волуяк"/>
        <s v="Враждебна"/>
        <s v="Враня"/>
        <s v="Герман"/>
        <s v="Гниляне"/>
        <s v="Горна Баня"/>
        <s v="Горни Богров"/>
        <s v="Горни Лозен"/>
        <s v="Градоман"/>
        <s v="Димитър Миленков"/>
        <s v="Доброславци"/>
        <s v="Долни Богров"/>
        <s v="Долни Лозен"/>
        <s v="Драгалевци"/>
        <s v="Железница"/>
        <s v="Желява"/>
        <s v="Житен"/>
        <s v="Иваняне"/>
        <s v="Изгрев"/>
        <s v="Казичене"/>
        <s v="Клисура"/>
        <s v="Княжево"/>
        <s v="Кокаляне"/>
        <s v="Косанин дол"/>
        <s v="Кремиковци"/>
        <s v="Кривина"/>
        <s v="Кубратово"/>
        <s v="Кумарица"/>
        <s v="Курило"/>
        <s v="Кътина"/>
        <s v="Локорско"/>
        <s v="Малинова долина"/>
        <s v="Мало Бучино"/>
        <s v="Мировяне"/>
        <s v="Михайлово"/>
        <s v="Мрамор"/>
        <s v="Мърчаево"/>
        <s v="Негован"/>
        <s v="Панчарево"/>
        <s v="Пасарел"/>
        <s v="Плана"/>
        <s v="Подгумер"/>
        <s v="Република"/>
        <s v="Световрачене"/>
        <s v="Сеславци"/>
        <s v="Симеоново"/>
        <s v="Славовци"/>
        <s v="Суходол"/>
        <s v="Толева махала"/>
        <s v="Требич"/>
        <s v="Филиповци"/>
        <s v="Челопечене"/>
        <s v="Чепинци"/>
        <s v="Яна"/>
        <m/>
      </sharedItems>
    </cacheField>
    <cacheField name="Брой водомери" numFmtId="0">
      <sharedItems containsSemiMixedTypes="0" containsString="0" containsNumber="1" containsInteger="1" minValue="105" maxValue="80952"/>
    </cacheField>
    <cacheField name="От тях работещи" numFmtId="0">
      <sharedItems containsSemiMixedTypes="0" containsString="0" containsNumber="1" containsInteger="1" minValue="89" maxValue="76019"/>
    </cacheField>
    <cacheField name="От тях бази" numFmtId="0">
      <sharedItems containsSemiMixedTypes="0" containsString="0" containsNumber="1" containsInteger="1" minValue="4" maxValue="49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4">
  <r>
    <s v="СЕРДИКА"/>
    <x v="0"/>
    <n v="22724"/>
    <n v="21772"/>
    <n v="952"/>
  </r>
  <r>
    <s v="КРАСНО СЕЛО"/>
    <x v="1"/>
    <n v="16698"/>
    <n v="16039"/>
    <n v="659"/>
  </r>
  <r>
    <s v="СЕРДИКА"/>
    <x v="2"/>
    <n v="1605"/>
    <n v="1523"/>
    <n v="82"/>
  </r>
  <r>
    <s v="ТРИАДИЦА"/>
    <x v="3"/>
    <n v="280"/>
    <n v="275"/>
    <n v="5"/>
  </r>
  <r>
    <s v="КРАСНО СЕЛО"/>
    <x v="4"/>
    <n v="25656"/>
    <n v="24634"/>
    <n v="1022"/>
  </r>
  <r>
    <s v="КРАСНО СЕЛО"/>
    <x v="5"/>
    <n v="15458"/>
    <n v="14917"/>
    <n v="541"/>
  </r>
  <r>
    <s v="СТУДЕНТСКА"/>
    <x v="6"/>
    <n v="12492"/>
    <n v="12043"/>
    <n v="449"/>
  </r>
  <r>
    <s v="НАДЕЖДА"/>
    <x v="7"/>
    <n v="565"/>
    <n v="521"/>
    <n v="44"/>
  </r>
  <r>
    <s v="СЕРДИКА"/>
    <x v="8"/>
    <n v="380"/>
    <n v="371"/>
    <n v="9"/>
  </r>
  <r>
    <s v="ИСКЪР"/>
    <x v="9"/>
    <n v="3496"/>
    <n v="3342"/>
    <n v="154"/>
  </r>
  <r>
    <s v="ИЛИНДЕН"/>
    <x v="10"/>
    <n v="31978"/>
    <n v="30801"/>
    <n v="1177"/>
  </r>
  <r>
    <s v="СЛАТИНА"/>
    <x v="11"/>
    <n v="2489"/>
    <n v="2413"/>
    <n v="76"/>
  </r>
  <r>
    <s v="МЛАДОСТ"/>
    <x v="12"/>
    <n v="20832"/>
    <n v="20076"/>
    <n v="756"/>
  </r>
  <r>
    <s v="ТРИАДИЦА"/>
    <x v="13"/>
    <n v="22542"/>
    <n v="21787"/>
    <n v="755"/>
  </r>
  <r>
    <s v="ИЗГРЕВ"/>
    <x v="14"/>
    <n v="7655"/>
    <n v="7190"/>
    <n v="465"/>
  </r>
  <r>
    <s v="ОБОРИЩЕ"/>
    <x v="15"/>
    <n v="36968"/>
    <n v="35158"/>
    <n v="1810"/>
  </r>
  <r>
    <s v="ИСКЪР"/>
    <x v="16"/>
    <n v="31084"/>
    <n v="30225"/>
    <n v="859"/>
  </r>
  <r>
    <s v="ИСКЪР"/>
    <x v="17"/>
    <n v="12776"/>
    <n v="12421"/>
    <n v="355"/>
  </r>
  <r>
    <s v="СТУДЕНТСКА"/>
    <x v="18"/>
    <n v="5453"/>
    <n v="5193"/>
    <n v="260"/>
  </r>
  <r>
    <s v="КРАСНА ПОЛЯНА"/>
    <x v="19"/>
    <n v="3746"/>
    <n v="3531"/>
    <n v="215"/>
  </r>
  <r>
    <s v="ИЛИНДЕН"/>
    <x v="20"/>
    <n v="7084"/>
    <n v="6768"/>
    <n v="316"/>
  </r>
  <r>
    <s v="ВЪЗРАЖДАНЕ"/>
    <x v="21"/>
    <n v="4383"/>
    <n v="4255"/>
    <n v="128"/>
  </r>
  <r>
    <s v="ВЪЗРАЖДАНЕ"/>
    <x v="22"/>
    <n v="70"/>
    <n v="70"/>
    <n v="0"/>
  </r>
  <r>
    <s v="ВЪЗРАЖДАНЕ"/>
    <x v="23"/>
    <n v="10729"/>
    <n v="10116"/>
    <n v="613"/>
  </r>
  <r>
    <s v="ВЪЗРАЖДАНЕ"/>
    <x v="24"/>
    <n v="11882"/>
    <n v="11316"/>
    <n v="566"/>
  </r>
  <r>
    <s v="ТРИАДИЦА"/>
    <x v="25"/>
    <n v="24749"/>
    <n v="23720"/>
    <n v="1029"/>
  </r>
  <r>
    <s v="ИЗГРЕВ"/>
    <x v="26"/>
    <n v="794"/>
    <n v="752"/>
    <n v="42"/>
  </r>
  <r>
    <s v="НАДЕЖДА"/>
    <x v="27"/>
    <n v="5222"/>
    <n v="4919"/>
    <n v="303"/>
  </r>
  <r>
    <s v="ИЛИНДЕН"/>
    <x v="28"/>
    <n v="19"/>
    <n v="19"/>
    <n v="0"/>
  </r>
  <r>
    <s v="ИСКЪР"/>
    <x v="29"/>
    <n v="59"/>
    <n v="41"/>
    <n v="18"/>
  </r>
  <r>
    <s v="ОБОРИЩЕ"/>
    <x v="30"/>
    <n v="24088"/>
    <n v="22773"/>
    <n v="1315"/>
  </r>
  <r>
    <s v="КРАСНА ПОЛЯНА"/>
    <x v="31"/>
    <n v="26128"/>
    <n v="24940"/>
    <n v="1188"/>
  </r>
  <r>
    <s v="КРАСНО СЕЛО"/>
    <x v="32"/>
    <n v="13966"/>
    <n v="13534"/>
    <n v="432"/>
  </r>
  <r>
    <s v="ТРИАДИЦА"/>
    <x v="33"/>
    <n v="2814"/>
    <n v="2726"/>
    <n v="88"/>
  </r>
  <r>
    <s v="КРАСНО СЕЛО"/>
    <x v="34"/>
    <n v="21010"/>
    <n v="20088"/>
    <n v="922"/>
  </r>
  <r>
    <s v="ПОДУЕНЕ"/>
    <x v="35"/>
    <n v="4000"/>
    <n v="3744"/>
    <n v="256"/>
  </r>
  <r>
    <s v="ПОДУЕНЕ"/>
    <x v="36"/>
    <n v="3415"/>
    <n v="3203"/>
    <n v="212"/>
  </r>
  <r>
    <s v="ПОДУЕНЕ"/>
    <x v="37"/>
    <n v="5727"/>
    <n v="5508"/>
    <n v="219"/>
  </r>
  <r>
    <s v="ЛОЗЕНЕЦ"/>
    <x v="38"/>
    <n v="54254"/>
    <n v="51471"/>
    <n v="2783"/>
  </r>
  <r>
    <s v="ЛЮЛИН"/>
    <x v="39"/>
    <n v="9797"/>
    <n v="9329"/>
    <n v="468"/>
  </r>
  <r>
    <s v="ЛЮЛИН"/>
    <x v="40"/>
    <n v="16215"/>
    <n v="15680"/>
    <n v="535"/>
  </r>
  <r>
    <s v="ЛЮЛИН"/>
    <x v="41"/>
    <n v="11201"/>
    <n v="10824"/>
    <n v="377"/>
  </r>
  <r>
    <s v="ЛЮЛИН"/>
    <x v="42"/>
    <n v="16510"/>
    <n v="15841"/>
    <n v="669"/>
  </r>
  <r>
    <s v="ЛЮЛИН"/>
    <x v="43"/>
    <n v="11032"/>
    <n v="10638"/>
    <n v="394"/>
  </r>
  <r>
    <s v="ЛЮЛИН"/>
    <x v="44"/>
    <n v="14876"/>
    <n v="14216"/>
    <n v="660"/>
  </r>
  <r>
    <s v="ЛЮЛИН"/>
    <x v="45"/>
    <n v="12858"/>
    <n v="12307"/>
    <n v="551"/>
  </r>
  <r>
    <s v="ЛЮЛИН"/>
    <x v="46"/>
    <n v="15164"/>
    <n v="14544"/>
    <n v="620"/>
  </r>
  <r>
    <s v="ЛЮЛИН"/>
    <x v="47"/>
    <n v="9090"/>
    <n v="8892"/>
    <n v="198"/>
  </r>
  <r>
    <s v="ЛЮЛИН"/>
    <x v="48"/>
    <n v="12369"/>
    <n v="11934"/>
    <n v="435"/>
  </r>
  <r>
    <s v="СЕРДИКА"/>
    <x v="49"/>
    <n v="1153"/>
    <n v="1061"/>
    <n v="92"/>
  </r>
  <r>
    <s v="ТРИАДИЦА"/>
    <x v="50"/>
    <n v="15474"/>
    <n v="15081"/>
    <n v="393"/>
  </r>
  <r>
    <s v="ТРИАДИЦА"/>
    <x v="51"/>
    <n v="1479"/>
    <n v="1447"/>
    <n v="32"/>
  </r>
  <r>
    <s v="ТРИАДИЦА"/>
    <x v="52"/>
    <n v="919"/>
    <n v="805"/>
    <n v="114"/>
  </r>
  <r>
    <s v="МЛАДОСТ"/>
    <x v="53"/>
    <n v="38035"/>
    <n v="36657"/>
    <n v="1378"/>
  </r>
  <r>
    <s v="МЛАДОСТ"/>
    <x v="54"/>
    <n v="9582"/>
    <n v="9400"/>
    <n v="182"/>
  </r>
  <r>
    <s v="МЛАДОСТ"/>
    <x v="55"/>
    <n v="23657"/>
    <n v="22702"/>
    <n v="955"/>
  </r>
  <r>
    <s v="МЛАДОСТ"/>
    <x v="56"/>
    <n v="28859"/>
    <n v="27985"/>
    <n v="874"/>
  </r>
  <r>
    <s v="МЛАДОСТ"/>
    <x v="57"/>
    <n v="25242"/>
    <n v="24367"/>
    <n v="875"/>
  </r>
  <r>
    <s v="ВРЪБНИЦА"/>
    <x v="58"/>
    <n v="5197"/>
    <n v="4713"/>
    <n v="484"/>
  </r>
  <r>
    <s v="ТРИАДИЦА"/>
    <x v="59"/>
    <n v="3364"/>
    <n v="3252"/>
    <n v="112"/>
  </r>
  <r>
    <s v="СТУДЕНТСКА"/>
    <x v="60"/>
    <n v="14860"/>
    <n v="14336"/>
    <n v="524"/>
  </r>
  <r>
    <s v="НАДЕЖДА"/>
    <x v="61"/>
    <n v="16117"/>
    <n v="15556"/>
    <n v="561"/>
  </r>
  <r>
    <s v="НАДЕЖДА"/>
    <x v="62"/>
    <n v="15713"/>
    <n v="15048"/>
    <n v="665"/>
  </r>
  <r>
    <s v="НАДЕЖДА"/>
    <x v="63"/>
    <n v="11148"/>
    <n v="10742"/>
    <n v="406"/>
  </r>
  <r>
    <s v="НАДЕЖДА"/>
    <x v="64"/>
    <n v="7832"/>
    <n v="7522"/>
    <n v="310"/>
  </r>
  <r>
    <s v="ВРЪБНИЦА"/>
    <x v="65"/>
    <n v="8625"/>
    <n v="8325"/>
    <n v="300"/>
  </r>
  <r>
    <s v="ВРЪБНИЦА"/>
    <x v="66"/>
    <n v="7393"/>
    <n v="7185"/>
    <n v="208"/>
  </r>
  <r>
    <s v="ВРЪБНИЦА"/>
    <x v="67"/>
    <n v="918"/>
    <n v="885"/>
    <n v="33"/>
  </r>
  <r>
    <s v="ВРЪБНИЦА"/>
    <x v="68"/>
    <n v="4926"/>
    <n v="4747"/>
    <n v="179"/>
  </r>
  <r>
    <s v="ВРЪБНИЦА"/>
    <x v="69"/>
    <n v="14205"/>
    <n v="13508"/>
    <n v="697"/>
  </r>
  <r>
    <s v="ОВЧА КУПЕЛ"/>
    <x v="70"/>
    <n v="13740"/>
    <n v="13157"/>
    <n v="583"/>
  </r>
  <r>
    <s v="ОВЧА КУПЕЛ"/>
    <x v="71"/>
    <n v="24366"/>
    <n v="23601"/>
    <n v="765"/>
  </r>
  <r>
    <s v="ОВЧА КУПЕЛ"/>
    <x v="72"/>
    <n v="13616"/>
    <n v="13163"/>
    <n v="453"/>
  </r>
  <r>
    <s v="СЕРДИКА"/>
    <x v="73"/>
    <n v="4469"/>
    <n v="4190"/>
    <n v="279"/>
  </r>
  <r>
    <s v="ВИТОША"/>
    <x v="74"/>
    <n v="6839"/>
    <n v="6433"/>
    <n v="406"/>
  </r>
  <r>
    <s v="ОБОРИЩЕ"/>
    <x v="75"/>
    <n v="13608"/>
    <n v="13059"/>
    <n v="549"/>
  </r>
  <r>
    <s v="МЛАДОСТ"/>
    <x v="76"/>
    <n v="3581"/>
    <n v="3471"/>
    <n v="110"/>
  </r>
  <r>
    <s v="КРАСНА ПОЛЯНА"/>
    <x v="77"/>
    <n v="14466"/>
    <n v="13834"/>
    <n v="632"/>
  </r>
  <r>
    <s v="СЛАТИНА"/>
    <x v="78"/>
    <n v="14194"/>
    <n v="13650"/>
    <n v="544"/>
  </r>
  <r>
    <s v="ИЛИНДЕН"/>
    <x v="79"/>
    <n v="30794"/>
    <n v="29503"/>
    <n v="1291"/>
  </r>
  <r>
    <s v="НАДЕЖДА"/>
    <x v="80"/>
    <n v="9624"/>
    <n v="9278"/>
    <n v="346"/>
  </r>
  <r>
    <s v="ВЪЗРАЖДАНЕ"/>
    <x v="81"/>
    <n v="5840"/>
    <n v="5564"/>
    <n v="276"/>
  </r>
  <r>
    <s v="КРАСНО СЕЛО"/>
    <x v="82"/>
    <n v="3024"/>
    <n v="2865"/>
    <n v="159"/>
  </r>
  <r>
    <s v="СЛАТИНА"/>
    <x v="83"/>
    <n v="29201"/>
    <n v="28025"/>
    <n v="1176"/>
  </r>
  <r>
    <s v="ПОДУЕНЕ"/>
    <x v="84"/>
    <n v="2795"/>
    <n v="2625"/>
    <n v="170"/>
  </r>
  <r>
    <s v="ТРИАДИЦА"/>
    <x v="85"/>
    <n v="29598"/>
    <n v="28490"/>
    <n v="1108"/>
  </r>
  <r>
    <s v="СТУДЕНТСКА"/>
    <x v="86"/>
    <n v="14262"/>
    <n v="14081"/>
    <n v="181"/>
  </r>
  <r>
    <s v="ПОДУЕНЕ"/>
    <x v="87"/>
    <n v="15267"/>
    <n v="14394"/>
    <n v="873"/>
  </r>
  <r>
    <s v="НАДЕЖДА"/>
    <x v="88"/>
    <n v="8465"/>
    <n v="8078"/>
    <n v="387"/>
  </r>
  <r>
    <s v="НАДЕЖДА"/>
    <x v="89"/>
    <n v="1016"/>
    <n v="966"/>
    <n v="50"/>
  </r>
  <r>
    <s v="КРАСНА ПОЛЯНА"/>
    <x v="90"/>
    <n v="1336"/>
    <n v="802"/>
    <n v="534"/>
  </r>
  <r>
    <s v="СЕРДИКА"/>
    <x v="91"/>
    <n v="7708"/>
    <n v="7442"/>
    <n v="266"/>
  </r>
  <r>
    <s v="ПОДУЕНЕ"/>
    <x v="92"/>
    <n v="13836"/>
    <n v="13152"/>
    <n v="684"/>
  </r>
  <r>
    <s v="КРАСНО СЕЛО"/>
    <x v="93"/>
    <n v="16705"/>
    <n v="16098"/>
    <n v="607"/>
  </r>
  <r>
    <s v="ЛОЗЕНЕЦ"/>
    <x v="94"/>
    <n v="6913"/>
    <n v="6579"/>
    <n v="334"/>
  </r>
  <r>
    <s v="СЛАТИНА"/>
    <x v="95"/>
    <n v="1230"/>
    <n v="434"/>
    <n v="796"/>
  </r>
  <r>
    <s v="ВЪЗРАЖДАНЕ"/>
    <x v="96"/>
    <n v="19576"/>
    <n v="14864"/>
    <n v="4712"/>
  </r>
  <r>
    <s v="КРАСНО СЕЛО"/>
    <x v="96"/>
    <n v="21979"/>
    <n v="19150"/>
    <n v="2829"/>
  </r>
  <r>
    <s v="СЕРДИКА"/>
    <x v="96"/>
    <n v="6336"/>
    <n v="5252"/>
    <n v="1084"/>
  </r>
  <r>
    <s v="СРЕДЕЦ"/>
    <x v="96"/>
    <n v="41446"/>
    <n v="34442"/>
    <n v="7004"/>
  </r>
  <r>
    <s v="ТРИАДИЦА"/>
    <x v="96"/>
    <n v="19453"/>
    <n v="16526"/>
    <n v="2927"/>
  </r>
  <r>
    <s v="ЛОЗЕНЕЦ"/>
    <x v="97"/>
    <n v="1563"/>
    <n v="1523"/>
    <n v="40"/>
  </r>
  <r>
    <s v="СЛАТИНА"/>
    <x v="98"/>
    <n v="10789"/>
    <n v="10090"/>
    <n v="699"/>
  </r>
  <r>
    <s v="общо"/>
    <x v="99"/>
    <n v="1306715"/>
    <n v="1238505"/>
    <n v="682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6">
  <r>
    <s v="ИСКЪР"/>
    <x v="0"/>
    <n v="304"/>
    <n v="285"/>
    <n v="19"/>
  </r>
  <r>
    <s v="НОВИ ИСКЪР"/>
    <x v="1"/>
    <n v="417"/>
    <n v="407"/>
    <n v="10"/>
  </r>
  <r>
    <s v="БАНКЯ"/>
    <x v="2"/>
    <n v="4455"/>
    <n v="4181"/>
    <n v="274"/>
  </r>
  <r>
    <s v="ПАНЧАРЕВО"/>
    <x v="3"/>
    <n v="2669"/>
    <n v="2543"/>
    <n v="126"/>
  </r>
  <r>
    <s v="КРЕМИКОВЦИ"/>
    <x v="4"/>
    <n v="2340"/>
    <n v="2026"/>
    <n v="314"/>
  </r>
  <r>
    <s v="ВИТОША"/>
    <x v="5"/>
    <n v="5050"/>
    <n v="4722"/>
    <n v="328"/>
  </r>
  <r>
    <s v="ИСКЪР"/>
    <x v="6"/>
    <n v="589"/>
    <n v="581"/>
    <n v="8"/>
  </r>
  <r>
    <s v="КРЕМИКОВЦИ"/>
    <x v="7"/>
    <n v="1372"/>
    <n v="1183"/>
    <n v="189"/>
  </r>
  <r>
    <s v="БАНКЯ"/>
    <x v="8"/>
    <n v="582"/>
    <n v="568"/>
    <n v="14"/>
  </r>
  <r>
    <s v="ВИТОША"/>
    <x v="9"/>
    <n v="1550"/>
    <n v="1372"/>
    <n v="178"/>
  </r>
  <r>
    <s v="НОВИ ИСКЪР"/>
    <x v="10"/>
    <n v="240"/>
    <n v="233"/>
    <n v="7"/>
  </r>
  <r>
    <s v="НОВИ ИСКЪР"/>
    <x v="11"/>
    <n v="1078"/>
    <n v="1033"/>
    <n v="45"/>
  </r>
  <r>
    <s v="КРЕМИКОВЦИ"/>
    <x v="12"/>
    <n v="1762"/>
    <n v="1728"/>
    <n v="34"/>
  </r>
  <r>
    <s v="ИСКЪР"/>
    <x v="13"/>
    <n v="137"/>
    <n v="125"/>
    <n v="12"/>
  </r>
  <r>
    <s v="ПАНЧАРЕВО"/>
    <x v="14"/>
    <n v="910"/>
    <n v="878"/>
    <n v="32"/>
  </r>
  <r>
    <s v="НОВИ ИСКЪР"/>
    <x v="15"/>
    <n v="604"/>
    <n v="574"/>
    <n v="30"/>
  </r>
  <r>
    <s v="ОВЧА КУПЕЛ"/>
    <x v="16"/>
    <n v="3824"/>
    <n v="3570"/>
    <n v="254"/>
  </r>
  <r>
    <s v="КРЕМИКОВЦИ"/>
    <x v="17"/>
    <n v="505"/>
    <n v="487"/>
    <n v="18"/>
  </r>
  <r>
    <s v="ПАНЧАРЕВО"/>
    <x v="18"/>
    <n v="1383"/>
    <n v="1359"/>
    <n v="24"/>
  </r>
  <r>
    <s v="БАНКЯ"/>
    <x v="19"/>
    <n v="440"/>
    <n v="415"/>
    <n v="25"/>
  </r>
  <r>
    <s v="ИСКЪР"/>
    <x v="20"/>
    <n v="331"/>
    <n v="315"/>
    <n v="16"/>
  </r>
  <r>
    <s v="НОВИ ИСКЪР"/>
    <x v="21"/>
    <n v="602"/>
    <n v="592"/>
    <n v="10"/>
  </r>
  <r>
    <s v="КРЕМИКОВЦИ"/>
    <x v="22"/>
    <n v="625"/>
    <n v="615"/>
    <n v="10"/>
  </r>
  <r>
    <s v="ПАНЧАРЕВО"/>
    <x v="23"/>
    <n v="1098"/>
    <n v="1083"/>
    <n v="15"/>
  </r>
  <r>
    <s v="ВИТОША"/>
    <x v="24"/>
    <n v="5565"/>
    <n v="5226"/>
    <n v="339"/>
  </r>
  <r>
    <s v="ПАНЧАРЕВО"/>
    <x v="25"/>
    <n v="617"/>
    <n v="608"/>
    <n v="9"/>
  </r>
  <r>
    <s v="КРЕМИКОВЦИ"/>
    <x v="26"/>
    <n v="363"/>
    <n v="325"/>
    <n v="38"/>
  </r>
  <r>
    <s v="НОВИ ИСКЪР"/>
    <x v="27"/>
    <n v="331"/>
    <n v="317"/>
    <n v="14"/>
  </r>
  <r>
    <s v="БАНКЯ"/>
    <x v="28"/>
    <n v="1367"/>
    <n v="1274"/>
    <n v="93"/>
  </r>
  <r>
    <s v="НОВИ ИСКЪР"/>
    <x v="29"/>
    <n v="190"/>
    <n v="174"/>
    <n v="16"/>
  </r>
  <r>
    <s v="ИСКЪР"/>
    <x v="30"/>
    <n v="1274"/>
    <n v="1249"/>
    <n v="25"/>
  </r>
  <r>
    <s v="БАНКЯ"/>
    <x v="31"/>
    <n v="105"/>
    <n v="89"/>
    <n v="16"/>
  </r>
  <r>
    <s v="ВИТОША"/>
    <x v="32"/>
    <n v="8511"/>
    <n v="7909"/>
    <n v="602"/>
  </r>
  <r>
    <s v="ПАНЧАРЕВО"/>
    <x v="33"/>
    <n v="1276"/>
    <n v="1160"/>
    <n v="116"/>
  </r>
  <r>
    <s v="ПАНЧАРЕВО"/>
    <x v="34"/>
    <n v="845"/>
    <n v="615"/>
    <n v="230"/>
  </r>
  <r>
    <s v="КРЕМИКОВЦИ"/>
    <x v="35"/>
    <n v="1245"/>
    <n v="1179"/>
    <n v="66"/>
  </r>
  <r>
    <s v="ИСКЪР"/>
    <x v="36"/>
    <n v="473"/>
    <n v="467"/>
    <n v="6"/>
  </r>
  <r>
    <s v="НОВИ ИСКЪР"/>
    <x v="37"/>
    <n v="274"/>
    <n v="267"/>
    <n v="7"/>
  </r>
  <r>
    <s v="НОВИ ИСКЪР"/>
    <x v="38"/>
    <n v="1141"/>
    <n v="1111"/>
    <n v="30"/>
  </r>
  <r>
    <s v="НОВИ ИСКЪР"/>
    <x v="39"/>
    <n v="2520"/>
    <n v="2434"/>
    <n v="86"/>
  </r>
  <r>
    <s v="НОВИ ИСКЪР"/>
    <x v="40"/>
    <n v="537"/>
    <n v="503"/>
    <n v="34"/>
  </r>
  <r>
    <s v="НОВИ ИСКЪР"/>
    <x v="41"/>
    <n v="431"/>
    <n v="423"/>
    <n v="8"/>
  </r>
  <r>
    <s v="ПАНЧАРЕВО"/>
    <x v="42"/>
    <n v="3029"/>
    <n v="2907"/>
    <n v="122"/>
  </r>
  <r>
    <s v="ОВЧА КУПЕЛ"/>
    <x v="43"/>
    <n v="810"/>
    <n v="743"/>
    <n v="67"/>
  </r>
  <r>
    <s v="НОВИ ИСКЪР"/>
    <x v="44"/>
    <n v="670"/>
    <n v="666"/>
    <n v="4"/>
  </r>
  <r>
    <s v="БАНКЯ"/>
    <x v="45"/>
    <n v="641"/>
    <n v="600"/>
    <n v="41"/>
  </r>
  <r>
    <s v="ВРЪБНИЦА"/>
    <x v="46"/>
    <n v="743"/>
    <n v="738"/>
    <n v="5"/>
  </r>
  <r>
    <s v="ВИТОША"/>
    <x v="47"/>
    <n v="584"/>
    <n v="510"/>
    <n v="74"/>
  </r>
  <r>
    <s v="НОВИ ИСКЪР"/>
    <x v="48"/>
    <n v="586"/>
    <n v="579"/>
    <n v="7"/>
  </r>
  <r>
    <s v="ПАНЧАРЕВО"/>
    <x v="49"/>
    <n v="1624"/>
    <n v="1434"/>
    <n v="190"/>
  </r>
  <r>
    <s v="ПАНЧАРЕВО"/>
    <x v="50"/>
    <n v="688"/>
    <n v="644"/>
    <n v="44"/>
  </r>
  <r>
    <s v="ПАНЧАРЕВО"/>
    <x v="51"/>
    <n v="281"/>
    <n v="245"/>
    <n v="36"/>
  </r>
  <r>
    <s v="НОВИ ИСКЪР"/>
    <x v="52"/>
    <n v="385"/>
    <n v="378"/>
    <n v="7"/>
  </r>
  <r>
    <s v="ЛЮЛИН"/>
    <x v="53"/>
    <n v="172"/>
    <n v="153"/>
    <n v="19"/>
  </r>
  <r>
    <s v="НОВИ ИСКЪР"/>
    <x v="54"/>
    <n v="896"/>
    <n v="859"/>
    <n v="37"/>
  </r>
  <r>
    <s v="КРЕМИКОВЦИ"/>
    <x v="55"/>
    <n v="457"/>
    <n v="443"/>
    <n v="14"/>
  </r>
  <r>
    <s v="ВИТОША"/>
    <x v="56"/>
    <n v="3886"/>
    <n v="3705"/>
    <n v="181"/>
  </r>
  <r>
    <s v="НОВИ ИСКЪР"/>
    <x v="57"/>
    <n v="701"/>
    <n v="685"/>
    <n v="16"/>
  </r>
  <r>
    <s v="ОВЧА КУПЕЛ"/>
    <x v="58"/>
    <n v="1087"/>
    <n v="929"/>
    <n v="158"/>
  </r>
  <r>
    <s v="ЛЮЛИН"/>
    <x v="59"/>
    <n v="210"/>
    <n v="179"/>
    <n v="31"/>
  </r>
  <r>
    <s v="НАДЕЖДА"/>
    <x v="60"/>
    <n v="555"/>
    <n v="551"/>
    <n v="4"/>
  </r>
  <r>
    <s v="ЛЮЛИН"/>
    <x v="61"/>
    <n v="745"/>
    <n v="709"/>
    <n v="36"/>
  </r>
  <r>
    <s v="КРЕМИКОВЦИ"/>
    <x v="62"/>
    <n v="623"/>
    <n v="604"/>
    <n v="19"/>
  </r>
  <r>
    <s v="НОВИ ИСКЪР"/>
    <x v="63"/>
    <n v="1051"/>
    <n v="990"/>
    <n v="61"/>
  </r>
  <r>
    <s v="КРЕМИКОВЦИ"/>
    <x v="64"/>
    <n v="596"/>
    <n v="563"/>
    <n v="33"/>
  </r>
  <r>
    <s v="общо"/>
    <x v="65"/>
    <n v="80952"/>
    <n v="76019"/>
    <n v="49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104" firstHeaderRow="1" firstDataRow="1" firstDataCol="1"/>
  <pivotFields count="5">
    <pivotField showAll="0"/>
    <pivotField axis="axisRow" showAll="0">
      <items count="10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t="default"/>
      </items>
    </pivotField>
    <pivotField showAll="0"/>
    <pivotField showAll="0"/>
    <pivotField showAll="0"/>
  </pivotFields>
  <rowFields count="1">
    <field x="1"/>
  </rowFields>
  <rowItems count="10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70" firstHeaderRow="1" firstDataRow="1" firstDataCol="1"/>
  <pivotFields count="5">
    <pivotField showAll="0"/>
    <pivotField axis="axisRow" showAll="0">
      <items count="6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t="default"/>
      </items>
    </pivotField>
    <pivotField showAll="0"/>
    <pivotField showAll="0"/>
    <pivotField showAll="0"/>
  </pivotFields>
  <rowFields count="1">
    <field x="1"/>
  </rowFields>
  <rowItems count="6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04"/>
  <sheetViews>
    <sheetView topLeftCell="A37" workbookViewId="0">
      <selection activeCell="A56" sqref="A56"/>
    </sheetView>
  </sheetViews>
  <sheetFormatPr defaultRowHeight="15" x14ac:dyDescent="0.25"/>
  <cols>
    <col min="1" max="1" width="22.140625" bestFit="1" customWidth="1"/>
  </cols>
  <sheetData>
    <row r="3" spans="1:1" x14ac:dyDescent="0.25">
      <c r="A3" s="15" t="s">
        <v>195</v>
      </c>
    </row>
    <row r="4" spans="1:1" x14ac:dyDescent="0.25">
      <c r="A4" s="9" t="s">
        <v>6</v>
      </c>
    </row>
    <row r="5" spans="1:1" x14ac:dyDescent="0.25">
      <c r="A5" s="9" t="s">
        <v>8</v>
      </c>
    </row>
    <row r="6" spans="1:1" x14ac:dyDescent="0.25">
      <c r="A6" s="9" t="s">
        <v>9</v>
      </c>
    </row>
    <row r="7" spans="1:1" x14ac:dyDescent="0.25">
      <c r="A7" s="9" t="s">
        <v>11</v>
      </c>
    </row>
    <row r="8" spans="1:1" x14ac:dyDescent="0.25">
      <c r="A8" s="9" t="s">
        <v>12</v>
      </c>
    </row>
    <row r="9" spans="1:1" x14ac:dyDescent="0.25">
      <c r="A9" s="9" t="s">
        <v>14</v>
      </c>
    </row>
    <row r="10" spans="1:1" x14ac:dyDescent="0.25">
      <c r="A10" s="9" t="s">
        <v>16</v>
      </c>
    </row>
    <row r="11" spans="1:1" x14ac:dyDescent="0.25">
      <c r="A11" s="9" t="s">
        <v>19</v>
      </c>
    </row>
    <row r="12" spans="1:1" x14ac:dyDescent="0.25">
      <c r="A12" s="9" t="s">
        <v>21</v>
      </c>
    </row>
    <row r="13" spans="1:1" x14ac:dyDescent="0.25">
      <c r="A13" s="9" t="s">
        <v>23</v>
      </c>
    </row>
    <row r="14" spans="1:1" x14ac:dyDescent="0.25">
      <c r="A14" s="9" t="s">
        <v>25</v>
      </c>
    </row>
    <row r="15" spans="1:1" x14ac:dyDescent="0.25">
      <c r="A15" s="9" t="s">
        <v>27</v>
      </c>
    </row>
    <row r="16" spans="1:1" x14ac:dyDescent="0.25">
      <c r="A16" s="9" t="s">
        <v>28</v>
      </c>
    </row>
    <row r="17" spans="1:1" x14ac:dyDescent="0.25">
      <c r="A17" s="9" t="s">
        <v>30</v>
      </c>
    </row>
    <row r="18" spans="1:1" x14ac:dyDescent="0.25">
      <c r="A18" s="9" t="s">
        <v>32</v>
      </c>
    </row>
    <row r="19" spans="1:1" x14ac:dyDescent="0.25">
      <c r="A19" s="9" t="s">
        <v>33</v>
      </c>
    </row>
    <row r="20" spans="1:1" x14ac:dyDescent="0.25">
      <c r="A20" s="9" t="s">
        <v>34</v>
      </c>
    </row>
    <row r="21" spans="1:1" x14ac:dyDescent="0.25">
      <c r="A21" s="9" t="s">
        <v>35</v>
      </c>
    </row>
    <row r="22" spans="1:1" x14ac:dyDescent="0.25">
      <c r="A22" s="9" t="s">
        <v>37</v>
      </c>
    </row>
    <row r="23" spans="1:1" x14ac:dyDescent="0.25">
      <c r="A23" s="9" t="s">
        <v>38</v>
      </c>
    </row>
    <row r="24" spans="1:1" x14ac:dyDescent="0.25">
      <c r="A24" s="9" t="s">
        <v>40</v>
      </c>
    </row>
    <row r="25" spans="1:1" x14ac:dyDescent="0.25">
      <c r="A25" s="9" t="s">
        <v>41</v>
      </c>
    </row>
    <row r="26" spans="1:1" x14ac:dyDescent="0.25">
      <c r="A26" s="9" t="s">
        <v>42</v>
      </c>
    </row>
    <row r="27" spans="1:1" x14ac:dyDescent="0.25">
      <c r="A27" s="9" t="s">
        <v>43</v>
      </c>
    </row>
    <row r="28" spans="1:1" x14ac:dyDescent="0.25">
      <c r="A28" s="9" t="s">
        <v>44</v>
      </c>
    </row>
    <row r="29" spans="1:1" x14ac:dyDescent="0.25">
      <c r="A29" s="9" t="s">
        <v>45</v>
      </c>
    </row>
    <row r="30" spans="1:1" x14ac:dyDescent="0.25">
      <c r="A30" s="9" t="s">
        <v>46</v>
      </c>
    </row>
    <row r="31" spans="1:1" x14ac:dyDescent="0.25">
      <c r="A31" s="9" t="s">
        <v>47</v>
      </c>
    </row>
    <row r="32" spans="1:1" x14ac:dyDescent="0.25">
      <c r="A32" s="9" t="s">
        <v>157</v>
      </c>
    </row>
    <row r="33" spans="1:1" x14ac:dyDescent="0.25">
      <c r="A33" s="9" t="s">
        <v>48</v>
      </c>
    </row>
    <row r="34" spans="1:1" x14ac:dyDescent="0.25">
      <c r="A34" s="9" t="s">
        <v>49</v>
      </c>
    </row>
    <row r="35" spans="1:1" x14ac:dyDescent="0.25">
      <c r="A35" s="9" t="s">
        <v>50</v>
      </c>
    </row>
    <row r="36" spans="1:1" x14ac:dyDescent="0.25">
      <c r="A36" s="9" t="s">
        <v>51</v>
      </c>
    </row>
    <row r="37" spans="1:1" x14ac:dyDescent="0.25">
      <c r="A37" s="9" t="s">
        <v>52</v>
      </c>
    </row>
    <row r="38" spans="1:1" x14ac:dyDescent="0.25">
      <c r="A38" s="9" t="s">
        <v>53</v>
      </c>
    </row>
    <row r="39" spans="1:1" x14ac:dyDescent="0.25">
      <c r="A39" s="9" t="s">
        <v>55</v>
      </c>
    </row>
    <row r="40" spans="1:1" x14ac:dyDescent="0.25">
      <c r="A40" s="9" t="s">
        <v>56</v>
      </c>
    </row>
    <row r="41" spans="1:1" x14ac:dyDescent="0.25">
      <c r="A41" s="9" t="s">
        <v>57</v>
      </c>
    </row>
    <row r="42" spans="1:1" x14ac:dyDescent="0.25">
      <c r="A42" s="9" t="s">
        <v>58</v>
      </c>
    </row>
    <row r="43" spans="1:1" x14ac:dyDescent="0.25">
      <c r="A43" s="9" t="s">
        <v>60</v>
      </c>
    </row>
    <row r="44" spans="1:1" x14ac:dyDescent="0.25">
      <c r="A44" s="9" t="s">
        <v>61</v>
      </c>
    </row>
    <row r="45" spans="1:1" x14ac:dyDescent="0.25">
      <c r="A45" s="9" t="s">
        <v>62</v>
      </c>
    </row>
    <row r="46" spans="1:1" x14ac:dyDescent="0.25">
      <c r="A46" s="9" t="s">
        <v>63</v>
      </c>
    </row>
    <row r="47" spans="1:1" x14ac:dyDescent="0.25">
      <c r="A47" s="9" t="s">
        <v>64</v>
      </c>
    </row>
    <row r="48" spans="1:1" x14ac:dyDescent="0.25">
      <c r="A48" s="9" t="s">
        <v>65</v>
      </c>
    </row>
    <row r="49" spans="1:1" x14ac:dyDescent="0.25">
      <c r="A49" s="9" t="s">
        <v>66</v>
      </c>
    </row>
    <row r="50" spans="1:1" x14ac:dyDescent="0.25">
      <c r="A50" s="9" t="s">
        <v>67</v>
      </c>
    </row>
    <row r="51" spans="1:1" x14ac:dyDescent="0.25">
      <c r="A51" s="9" t="s">
        <v>68</v>
      </c>
    </row>
    <row r="52" spans="1:1" x14ac:dyDescent="0.25">
      <c r="A52" s="9" t="s">
        <v>69</v>
      </c>
    </row>
    <row r="53" spans="1:1" x14ac:dyDescent="0.25">
      <c r="A53" s="9" t="s">
        <v>70</v>
      </c>
    </row>
    <row r="54" spans="1:1" x14ac:dyDescent="0.25">
      <c r="A54" s="9" t="s">
        <v>71</v>
      </c>
    </row>
    <row r="55" spans="1:1" x14ac:dyDescent="0.25">
      <c r="A55" s="9" t="s">
        <v>72</v>
      </c>
    </row>
    <row r="56" spans="1:1" x14ac:dyDescent="0.25">
      <c r="A56" s="9" t="s">
        <v>73</v>
      </c>
    </row>
    <row r="57" spans="1:1" x14ac:dyDescent="0.25">
      <c r="A57" s="9" t="s">
        <v>74</v>
      </c>
    </row>
    <row r="58" spans="1:1" x14ac:dyDescent="0.25">
      <c r="A58" s="9" t="s">
        <v>75</v>
      </c>
    </row>
    <row r="59" spans="1:1" x14ac:dyDescent="0.25">
      <c r="A59" s="9" t="s">
        <v>76</v>
      </c>
    </row>
    <row r="60" spans="1:1" x14ac:dyDescent="0.25">
      <c r="A60" s="9" t="s">
        <v>77</v>
      </c>
    </row>
    <row r="61" spans="1:1" x14ac:dyDescent="0.25">
      <c r="A61" s="9" t="s">
        <v>78</v>
      </c>
    </row>
    <row r="62" spans="1:1" x14ac:dyDescent="0.25">
      <c r="A62" s="9" t="s">
        <v>80</v>
      </c>
    </row>
    <row r="63" spans="1:1" x14ac:dyDescent="0.25">
      <c r="A63" s="9" t="s">
        <v>81</v>
      </c>
    </row>
    <row r="64" spans="1:1" x14ac:dyDescent="0.25">
      <c r="A64" s="9" t="s">
        <v>82</v>
      </c>
    </row>
    <row r="65" spans="1:1" x14ac:dyDescent="0.25">
      <c r="A65" s="9" t="s">
        <v>83</v>
      </c>
    </row>
    <row r="66" spans="1:1" x14ac:dyDescent="0.25">
      <c r="A66" s="9" t="s">
        <v>84</v>
      </c>
    </row>
    <row r="67" spans="1:1" x14ac:dyDescent="0.25">
      <c r="A67" s="9" t="s">
        <v>85</v>
      </c>
    </row>
    <row r="68" spans="1:1" x14ac:dyDescent="0.25">
      <c r="A68" s="9" t="s">
        <v>86</v>
      </c>
    </row>
    <row r="69" spans="1:1" x14ac:dyDescent="0.25">
      <c r="A69" s="9" t="s">
        <v>87</v>
      </c>
    </row>
    <row r="70" spans="1:1" x14ac:dyDescent="0.25">
      <c r="A70" s="9" t="s">
        <v>88</v>
      </c>
    </row>
    <row r="71" spans="1:1" x14ac:dyDescent="0.25">
      <c r="A71" s="9" t="s">
        <v>89</v>
      </c>
    </row>
    <row r="72" spans="1:1" x14ac:dyDescent="0.25">
      <c r="A72" s="9" t="s">
        <v>90</v>
      </c>
    </row>
    <row r="73" spans="1:1" x14ac:dyDescent="0.25">
      <c r="A73" s="9" t="s">
        <v>91</v>
      </c>
    </row>
    <row r="74" spans="1:1" x14ac:dyDescent="0.25">
      <c r="A74" s="9" t="s">
        <v>93</v>
      </c>
    </row>
    <row r="75" spans="1:1" x14ac:dyDescent="0.25">
      <c r="A75" s="9" t="s">
        <v>94</v>
      </c>
    </row>
    <row r="76" spans="1:1" x14ac:dyDescent="0.25">
      <c r="A76" s="9" t="s">
        <v>95</v>
      </c>
    </row>
    <row r="77" spans="1:1" x14ac:dyDescent="0.25">
      <c r="A77" s="9" t="s">
        <v>96</v>
      </c>
    </row>
    <row r="78" spans="1:1" x14ac:dyDescent="0.25">
      <c r="A78" s="9" t="s">
        <v>97</v>
      </c>
    </row>
    <row r="79" spans="1:1" x14ac:dyDescent="0.25">
      <c r="A79" s="9" t="s">
        <v>98</v>
      </c>
    </row>
    <row r="80" spans="1:1" x14ac:dyDescent="0.25">
      <c r="A80" s="9" t="s">
        <v>99</v>
      </c>
    </row>
    <row r="81" spans="1:1" x14ac:dyDescent="0.25">
      <c r="A81" s="9" t="s">
        <v>100</v>
      </c>
    </row>
    <row r="82" spans="1:1" x14ac:dyDescent="0.25">
      <c r="A82" s="9" t="s">
        <v>101</v>
      </c>
    </row>
    <row r="83" spans="1:1" x14ac:dyDescent="0.25">
      <c r="A83" s="9" t="s">
        <v>102</v>
      </c>
    </row>
    <row r="84" spans="1:1" x14ac:dyDescent="0.25">
      <c r="A84" s="9" t="s">
        <v>103</v>
      </c>
    </row>
    <row r="85" spans="1:1" x14ac:dyDescent="0.25">
      <c r="A85" s="9" t="s">
        <v>104</v>
      </c>
    </row>
    <row r="86" spans="1:1" x14ac:dyDescent="0.25">
      <c r="A86" s="9" t="s">
        <v>105</v>
      </c>
    </row>
    <row r="87" spans="1:1" x14ac:dyDescent="0.25">
      <c r="A87" s="9" t="s">
        <v>106</v>
      </c>
    </row>
    <row r="88" spans="1:1" x14ac:dyDescent="0.25">
      <c r="A88" s="9" t="s">
        <v>107</v>
      </c>
    </row>
    <row r="89" spans="1:1" x14ac:dyDescent="0.25">
      <c r="A89" s="9" t="s">
        <v>108</v>
      </c>
    </row>
    <row r="90" spans="1:1" x14ac:dyDescent="0.25">
      <c r="A90" s="9" t="s">
        <v>109</v>
      </c>
    </row>
    <row r="91" spans="1:1" x14ac:dyDescent="0.25">
      <c r="A91" s="9" t="s">
        <v>110</v>
      </c>
    </row>
    <row r="92" spans="1:1" x14ac:dyDescent="0.25">
      <c r="A92" s="9" t="s">
        <v>111</v>
      </c>
    </row>
    <row r="93" spans="1:1" x14ac:dyDescent="0.25">
      <c r="A93" s="9" t="s">
        <v>112</v>
      </c>
    </row>
    <row r="94" spans="1:1" x14ac:dyDescent="0.25">
      <c r="A94" s="9" t="s">
        <v>113</v>
      </c>
    </row>
    <row r="95" spans="1:1" x14ac:dyDescent="0.25">
      <c r="A95" s="9" t="s">
        <v>114</v>
      </c>
    </row>
    <row r="96" spans="1:1" x14ac:dyDescent="0.25">
      <c r="A96" s="9" t="s">
        <v>115</v>
      </c>
    </row>
    <row r="97" spans="1:1" x14ac:dyDescent="0.25">
      <c r="A97" s="9" t="s">
        <v>116</v>
      </c>
    </row>
    <row r="98" spans="1:1" x14ac:dyDescent="0.25">
      <c r="A98" s="9" t="s">
        <v>117</v>
      </c>
    </row>
    <row r="99" spans="1:1" x14ac:dyDescent="0.25">
      <c r="A99" s="9" t="s">
        <v>118</v>
      </c>
    </row>
    <row r="100" spans="1:1" x14ac:dyDescent="0.25">
      <c r="A100" s="9" t="s">
        <v>119</v>
      </c>
    </row>
    <row r="101" spans="1:1" x14ac:dyDescent="0.25">
      <c r="A101" s="9" t="s">
        <v>121</v>
      </c>
    </row>
    <row r="102" spans="1:1" x14ac:dyDescent="0.25">
      <c r="A102" s="9" t="s">
        <v>122</v>
      </c>
    </row>
    <row r="103" spans="1:1" x14ac:dyDescent="0.25">
      <c r="A103" s="9" t="s">
        <v>196</v>
      </c>
    </row>
    <row r="104" spans="1:1" x14ac:dyDescent="0.25">
      <c r="A104" s="9" t="s">
        <v>197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topLeftCell="B1" zoomScaleNormal="100" workbookViewId="0">
      <selection activeCell="C3" sqref="C3"/>
    </sheetView>
  </sheetViews>
  <sheetFormatPr defaultRowHeight="15" x14ac:dyDescent="0.25"/>
  <cols>
    <col min="1" max="1" width="16.5703125" bestFit="1" customWidth="1"/>
    <col min="2" max="2" width="22.140625" bestFit="1" customWidth="1"/>
    <col min="3" max="3" width="15.7109375" bestFit="1" customWidth="1"/>
    <col min="4" max="4" width="16.42578125" bestFit="1" customWidth="1"/>
    <col min="5" max="5" width="11.140625" bestFit="1" customWidth="1"/>
    <col min="6" max="6" width="22.140625" bestFit="1" customWidth="1"/>
    <col min="7" max="7" width="17" bestFit="1" customWidth="1"/>
    <col min="8" max="8" width="22.85546875" bestFit="1" customWidth="1"/>
    <col min="9" max="9" width="11.7109375" bestFit="1" customWidth="1"/>
  </cols>
  <sheetData>
    <row r="1" spans="1:5" x14ac:dyDescent="0.25">
      <c r="A1" s="23" t="s">
        <v>193</v>
      </c>
      <c r="B1" s="23"/>
      <c r="C1" s="23"/>
      <c r="D1" s="23"/>
      <c r="E1" s="23"/>
    </row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5">
      <c r="A3" s="2" t="s">
        <v>5</v>
      </c>
      <c r="B3" s="13" t="s">
        <v>6</v>
      </c>
      <c r="C3" s="3">
        <v>22724</v>
      </c>
      <c r="D3" s="3">
        <v>21772</v>
      </c>
      <c r="E3" s="3">
        <v>952</v>
      </c>
    </row>
    <row r="4" spans="1:5" x14ac:dyDescent="0.25">
      <c r="A4" s="2" t="s">
        <v>7</v>
      </c>
      <c r="B4" s="13" t="s">
        <v>8</v>
      </c>
      <c r="C4" s="3">
        <v>16698</v>
      </c>
      <c r="D4" s="3">
        <v>16039</v>
      </c>
      <c r="E4" s="3">
        <v>659</v>
      </c>
    </row>
    <row r="5" spans="1:5" x14ac:dyDescent="0.25">
      <c r="A5" s="2" t="s">
        <v>5</v>
      </c>
      <c r="B5" s="13" t="s">
        <v>9</v>
      </c>
      <c r="C5" s="3">
        <v>1605</v>
      </c>
      <c r="D5" s="3">
        <v>1523</v>
      </c>
      <c r="E5" s="3">
        <v>82</v>
      </c>
    </row>
    <row r="6" spans="1:5" x14ac:dyDescent="0.25">
      <c r="A6" s="2" t="s">
        <v>10</v>
      </c>
      <c r="B6" s="13" t="s">
        <v>11</v>
      </c>
      <c r="C6" s="3">
        <v>280</v>
      </c>
      <c r="D6" s="3">
        <v>275</v>
      </c>
      <c r="E6" s="3">
        <v>5</v>
      </c>
    </row>
    <row r="7" spans="1:5" x14ac:dyDescent="0.25">
      <c r="A7" s="2" t="s">
        <v>7</v>
      </c>
      <c r="B7" s="13" t="s">
        <v>12</v>
      </c>
      <c r="C7" s="3">
        <v>25656</v>
      </c>
      <c r="D7" s="3">
        <v>24634</v>
      </c>
      <c r="E7" s="3">
        <v>1022</v>
      </c>
    </row>
    <row r="8" spans="1:5" x14ac:dyDescent="0.25">
      <c r="A8" s="2" t="s">
        <v>7</v>
      </c>
      <c r="B8" s="13" t="s">
        <v>14</v>
      </c>
      <c r="C8" s="3">
        <v>15458</v>
      </c>
      <c r="D8" s="3">
        <v>14917</v>
      </c>
      <c r="E8" s="3">
        <v>541</v>
      </c>
    </row>
    <row r="9" spans="1:5" x14ac:dyDescent="0.25">
      <c r="A9" s="2" t="s">
        <v>17</v>
      </c>
      <c r="B9" s="13" t="s">
        <v>16</v>
      </c>
      <c r="C9" s="3">
        <v>12492</v>
      </c>
      <c r="D9" s="3">
        <v>12043</v>
      </c>
      <c r="E9" s="3">
        <v>449</v>
      </c>
    </row>
    <row r="10" spans="1:5" x14ac:dyDescent="0.25">
      <c r="A10" s="2" t="s">
        <v>18</v>
      </c>
      <c r="B10" s="13" t="s">
        <v>19</v>
      </c>
      <c r="C10" s="3">
        <v>565</v>
      </c>
      <c r="D10" s="3">
        <v>521</v>
      </c>
      <c r="E10" s="3">
        <v>44</v>
      </c>
    </row>
    <row r="11" spans="1:5" x14ac:dyDescent="0.25">
      <c r="A11" s="2" t="s">
        <v>5</v>
      </c>
      <c r="B11" s="13" t="s">
        <v>21</v>
      </c>
      <c r="C11" s="3">
        <v>380</v>
      </c>
      <c r="D11" s="3">
        <v>371</v>
      </c>
      <c r="E11" s="3">
        <v>9</v>
      </c>
    </row>
    <row r="12" spans="1:5" x14ac:dyDescent="0.25">
      <c r="A12" s="2" t="s">
        <v>20</v>
      </c>
      <c r="B12" s="13" t="s">
        <v>23</v>
      </c>
      <c r="C12" s="3">
        <v>3496</v>
      </c>
      <c r="D12" s="3">
        <v>3342</v>
      </c>
      <c r="E12" s="3">
        <v>154</v>
      </c>
    </row>
    <row r="13" spans="1:5" x14ac:dyDescent="0.25">
      <c r="A13" s="2" t="s">
        <v>22</v>
      </c>
      <c r="B13" s="13" t="s">
        <v>25</v>
      </c>
      <c r="C13" s="3">
        <v>31978</v>
      </c>
      <c r="D13" s="3">
        <v>30801</v>
      </c>
      <c r="E13" s="3">
        <v>1177</v>
      </c>
    </row>
    <row r="14" spans="1:5" x14ac:dyDescent="0.25">
      <c r="A14" s="2" t="s">
        <v>24</v>
      </c>
      <c r="B14" s="13" t="s">
        <v>27</v>
      </c>
      <c r="C14" s="3">
        <v>2489</v>
      </c>
      <c r="D14" s="3">
        <v>2413</v>
      </c>
      <c r="E14" s="3">
        <v>76</v>
      </c>
    </row>
    <row r="15" spans="1:5" x14ac:dyDescent="0.25">
      <c r="A15" s="2" t="s">
        <v>26</v>
      </c>
      <c r="B15" s="13" t="s">
        <v>28</v>
      </c>
      <c r="C15" s="3">
        <v>20832</v>
      </c>
      <c r="D15" s="3">
        <v>20076</v>
      </c>
      <c r="E15" s="3">
        <v>756</v>
      </c>
    </row>
    <row r="16" spans="1:5" x14ac:dyDescent="0.25">
      <c r="A16" s="2" t="s">
        <v>10</v>
      </c>
      <c r="B16" s="13" t="s">
        <v>30</v>
      </c>
      <c r="C16" s="3">
        <v>22542</v>
      </c>
      <c r="D16" s="3">
        <v>21787</v>
      </c>
      <c r="E16" s="3">
        <v>755</v>
      </c>
    </row>
    <row r="17" spans="1:5" x14ac:dyDescent="0.25">
      <c r="A17" s="2" t="s">
        <v>29</v>
      </c>
      <c r="B17" s="13" t="s">
        <v>32</v>
      </c>
      <c r="C17" s="3">
        <v>7655</v>
      </c>
      <c r="D17" s="3">
        <v>7190</v>
      </c>
      <c r="E17" s="3">
        <v>465</v>
      </c>
    </row>
    <row r="18" spans="1:5" x14ac:dyDescent="0.25">
      <c r="A18" s="2" t="s">
        <v>31</v>
      </c>
      <c r="B18" s="13" t="s">
        <v>33</v>
      </c>
      <c r="C18" s="3">
        <v>36968</v>
      </c>
      <c r="D18" s="3">
        <v>35158</v>
      </c>
      <c r="E18" s="3">
        <v>1810</v>
      </c>
    </row>
    <row r="19" spans="1:5" x14ac:dyDescent="0.25">
      <c r="A19" s="2" t="s">
        <v>20</v>
      </c>
      <c r="B19" s="13" t="s">
        <v>34</v>
      </c>
      <c r="C19" s="3">
        <v>31084</v>
      </c>
      <c r="D19" s="3">
        <v>30225</v>
      </c>
      <c r="E19" s="3">
        <v>859</v>
      </c>
    </row>
    <row r="20" spans="1:5" x14ac:dyDescent="0.25">
      <c r="A20" s="2" t="s">
        <v>20</v>
      </c>
      <c r="B20" s="13" t="s">
        <v>35</v>
      </c>
      <c r="C20" s="3">
        <v>12776</v>
      </c>
      <c r="D20" s="3">
        <v>12421</v>
      </c>
      <c r="E20" s="3">
        <v>355</v>
      </c>
    </row>
    <row r="21" spans="1:5" x14ac:dyDescent="0.25">
      <c r="A21" s="2" t="s">
        <v>17</v>
      </c>
      <c r="B21" s="13" t="s">
        <v>37</v>
      </c>
      <c r="C21" s="3">
        <v>5453</v>
      </c>
      <c r="D21" s="3">
        <v>5193</v>
      </c>
      <c r="E21" s="3">
        <v>260</v>
      </c>
    </row>
    <row r="22" spans="1:5" x14ac:dyDescent="0.25">
      <c r="A22" s="2" t="s">
        <v>36</v>
      </c>
      <c r="B22" s="13" t="s">
        <v>38</v>
      </c>
      <c r="C22" s="3">
        <v>3746</v>
      </c>
      <c r="D22" s="3">
        <v>3531</v>
      </c>
      <c r="E22" s="3">
        <v>215</v>
      </c>
    </row>
    <row r="23" spans="1:5" x14ac:dyDescent="0.25">
      <c r="A23" s="2" t="s">
        <v>22</v>
      </c>
      <c r="B23" s="13" t="s">
        <v>40</v>
      </c>
      <c r="C23" s="3">
        <v>7084</v>
      </c>
      <c r="D23" s="3">
        <v>6768</v>
      </c>
      <c r="E23" s="3">
        <v>316</v>
      </c>
    </row>
    <row r="24" spans="1:5" x14ac:dyDescent="0.25">
      <c r="A24" s="2" t="s">
        <v>39</v>
      </c>
      <c r="B24" s="13" t="s">
        <v>41</v>
      </c>
      <c r="C24" s="3">
        <v>4383</v>
      </c>
      <c r="D24" s="3">
        <v>4255</v>
      </c>
      <c r="E24" s="3">
        <v>128</v>
      </c>
    </row>
    <row r="25" spans="1:5" x14ac:dyDescent="0.25">
      <c r="A25" s="2" t="s">
        <v>39</v>
      </c>
      <c r="B25" s="13" t="s">
        <v>42</v>
      </c>
      <c r="C25" s="3">
        <v>70</v>
      </c>
      <c r="D25" s="3">
        <v>70</v>
      </c>
      <c r="E25" s="3">
        <v>0</v>
      </c>
    </row>
    <row r="26" spans="1:5" x14ac:dyDescent="0.25">
      <c r="A26" s="2" t="s">
        <v>39</v>
      </c>
      <c r="B26" s="13" t="s">
        <v>43</v>
      </c>
      <c r="C26" s="3">
        <v>10729</v>
      </c>
      <c r="D26" s="3">
        <v>10116</v>
      </c>
      <c r="E26" s="3">
        <v>613</v>
      </c>
    </row>
    <row r="27" spans="1:5" x14ac:dyDescent="0.25">
      <c r="A27" s="2" t="s">
        <v>39</v>
      </c>
      <c r="B27" s="13" t="s">
        <v>44</v>
      </c>
      <c r="C27" s="3">
        <v>11882</v>
      </c>
      <c r="D27" s="3">
        <v>11316</v>
      </c>
      <c r="E27" s="3">
        <v>566</v>
      </c>
    </row>
    <row r="28" spans="1:5" x14ac:dyDescent="0.25">
      <c r="A28" s="2" t="s">
        <v>10</v>
      </c>
      <c r="B28" s="13" t="s">
        <v>45</v>
      </c>
      <c r="C28" s="3">
        <v>24749</v>
      </c>
      <c r="D28" s="3">
        <v>23720</v>
      </c>
      <c r="E28" s="3">
        <v>1029</v>
      </c>
    </row>
    <row r="29" spans="1:5" x14ac:dyDescent="0.25">
      <c r="A29" s="2" t="s">
        <v>29</v>
      </c>
      <c r="B29" s="13" t="s">
        <v>46</v>
      </c>
      <c r="C29" s="3">
        <v>794</v>
      </c>
      <c r="D29" s="3">
        <v>752</v>
      </c>
      <c r="E29" s="3">
        <v>42</v>
      </c>
    </row>
    <row r="30" spans="1:5" x14ac:dyDescent="0.25">
      <c r="A30" s="2" t="s">
        <v>18</v>
      </c>
      <c r="B30" s="13" t="s">
        <v>47</v>
      </c>
      <c r="C30" s="3">
        <v>5222</v>
      </c>
      <c r="D30" s="3">
        <v>4919</v>
      </c>
      <c r="E30" s="3">
        <v>303</v>
      </c>
    </row>
    <row r="31" spans="1:5" x14ac:dyDescent="0.25">
      <c r="A31" s="2" t="s">
        <v>22</v>
      </c>
      <c r="B31" s="13" t="s">
        <v>157</v>
      </c>
      <c r="C31" s="3">
        <v>19</v>
      </c>
      <c r="D31" s="3">
        <v>19</v>
      </c>
      <c r="E31" s="3">
        <v>0</v>
      </c>
    </row>
    <row r="32" spans="1:5" x14ac:dyDescent="0.25">
      <c r="A32" s="2" t="s">
        <v>20</v>
      </c>
      <c r="B32" s="13" t="s">
        <v>48</v>
      </c>
      <c r="C32" s="3">
        <v>59</v>
      </c>
      <c r="D32" s="3">
        <v>41</v>
      </c>
      <c r="E32" s="3">
        <v>18</v>
      </c>
    </row>
    <row r="33" spans="1:5" x14ac:dyDescent="0.25">
      <c r="A33" s="2" t="s">
        <v>31</v>
      </c>
      <c r="B33" s="13" t="s">
        <v>49</v>
      </c>
      <c r="C33" s="3">
        <v>24088</v>
      </c>
      <c r="D33" s="3">
        <v>22773</v>
      </c>
      <c r="E33" s="3">
        <v>1315</v>
      </c>
    </row>
    <row r="34" spans="1:5" x14ac:dyDescent="0.25">
      <c r="A34" s="2" t="s">
        <v>36</v>
      </c>
      <c r="B34" s="13" t="s">
        <v>50</v>
      </c>
      <c r="C34" s="3">
        <v>26128</v>
      </c>
      <c r="D34" s="3">
        <v>24940</v>
      </c>
      <c r="E34" s="3">
        <v>1188</v>
      </c>
    </row>
    <row r="35" spans="1:5" x14ac:dyDescent="0.25">
      <c r="A35" s="2" t="s">
        <v>7</v>
      </c>
      <c r="B35" s="13" t="s">
        <v>51</v>
      </c>
      <c r="C35" s="3">
        <v>13966</v>
      </c>
      <c r="D35" s="3">
        <v>13534</v>
      </c>
      <c r="E35" s="3">
        <v>432</v>
      </c>
    </row>
    <row r="36" spans="1:5" x14ac:dyDescent="0.25">
      <c r="A36" s="2" t="s">
        <v>10</v>
      </c>
      <c r="B36" s="13" t="s">
        <v>52</v>
      </c>
      <c r="C36" s="3">
        <v>2814</v>
      </c>
      <c r="D36" s="3">
        <v>2726</v>
      </c>
      <c r="E36" s="3">
        <v>88</v>
      </c>
    </row>
    <row r="37" spans="1:5" x14ac:dyDescent="0.25">
      <c r="A37" s="2" t="s">
        <v>7</v>
      </c>
      <c r="B37" s="13" t="s">
        <v>53</v>
      </c>
      <c r="C37" s="3">
        <v>21010</v>
      </c>
      <c r="D37" s="3">
        <v>20088</v>
      </c>
      <c r="E37" s="3">
        <v>922</v>
      </c>
    </row>
    <row r="38" spans="1:5" x14ac:dyDescent="0.25">
      <c r="A38" s="2" t="s">
        <v>54</v>
      </c>
      <c r="B38" s="13" t="s">
        <v>55</v>
      </c>
      <c r="C38" s="3">
        <v>4000</v>
      </c>
      <c r="D38" s="3">
        <v>3744</v>
      </c>
      <c r="E38" s="3">
        <v>256</v>
      </c>
    </row>
    <row r="39" spans="1:5" x14ac:dyDescent="0.25">
      <c r="A39" s="2" t="s">
        <v>54</v>
      </c>
      <c r="B39" s="13" t="s">
        <v>56</v>
      </c>
      <c r="C39" s="3">
        <v>3415</v>
      </c>
      <c r="D39" s="3">
        <v>3203</v>
      </c>
      <c r="E39" s="3">
        <v>212</v>
      </c>
    </row>
    <row r="40" spans="1:5" x14ac:dyDescent="0.25">
      <c r="A40" s="2" t="s">
        <v>54</v>
      </c>
      <c r="B40" s="13" t="s">
        <v>57</v>
      </c>
      <c r="C40" s="3">
        <v>5727</v>
      </c>
      <c r="D40" s="3">
        <v>5508</v>
      </c>
      <c r="E40" s="3">
        <v>219</v>
      </c>
    </row>
    <row r="41" spans="1:5" x14ac:dyDescent="0.25">
      <c r="A41" s="2" t="s">
        <v>15</v>
      </c>
      <c r="B41" s="13" t="s">
        <v>58</v>
      </c>
      <c r="C41" s="3">
        <v>54254</v>
      </c>
      <c r="D41" s="3">
        <v>51471</v>
      </c>
      <c r="E41" s="3">
        <v>2783</v>
      </c>
    </row>
    <row r="42" spans="1:5" x14ac:dyDescent="0.25">
      <c r="A42" s="2" t="s">
        <v>59</v>
      </c>
      <c r="B42" s="13" t="s">
        <v>60</v>
      </c>
      <c r="C42" s="3">
        <v>9797</v>
      </c>
      <c r="D42" s="3">
        <v>9329</v>
      </c>
      <c r="E42" s="3">
        <v>468</v>
      </c>
    </row>
    <row r="43" spans="1:5" x14ac:dyDescent="0.25">
      <c r="A43" s="2" t="s">
        <v>59</v>
      </c>
      <c r="B43" s="13" t="s">
        <v>61</v>
      </c>
      <c r="C43" s="3">
        <v>16215</v>
      </c>
      <c r="D43" s="3">
        <v>15680</v>
      </c>
      <c r="E43" s="3">
        <v>535</v>
      </c>
    </row>
    <row r="44" spans="1:5" x14ac:dyDescent="0.25">
      <c r="A44" s="2" t="s">
        <v>59</v>
      </c>
      <c r="B44" s="13" t="s">
        <v>62</v>
      </c>
      <c r="C44" s="3">
        <v>11201</v>
      </c>
      <c r="D44" s="3">
        <v>10824</v>
      </c>
      <c r="E44" s="3">
        <v>377</v>
      </c>
    </row>
    <row r="45" spans="1:5" x14ac:dyDescent="0.25">
      <c r="A45" s="2" t="s">
        <v>59</v>
      </c>
      <c r="B45" s="13" t="s">
        <v>63</v>
      </c>
      <c r="C45" s="3">
        <v>16510</v>
      </c>
      <c r="D45" s="3">
        <v>15841</v>
      </c>
      <c r="E45" s="3">
        <v>669</v>
      </c>
    </row>
    <row r="46" spans="1:5" x14ac:dyDescent="0.25">
      <c r="A46" s="2" t="s">
        <v>59</v>
      </c>
      <c r="B46" s="13" t="s">
        <v>64</v>
      </c>
      <c r="C46" s="3">
        <v>11032</v>
      </c>
      <c r="D46" s="3">
        <v>10638</v>
      </c>
      <c r="E46" s="3">
        <v>394</v>
      </c>
    </row>
    <row r="47" spans="1:5" x14ac:dyDescent="0.25">
      <c r="A47" s="2" t="s">
        <v>59</v>
      </c>
      <c r="B47" s="13" t="s">
        <v>65</v>
      </c>
      <c r="C47" s="3">
        <v>14876</v>
      </c>
      <c r="D47" s="3">
        <v>14216</v>
      </c>
      <c r="E47" s="3">
        <v>660</v>
      </c>
    </row>
    <row r="48" spans="1:5" x14ac:dyDescent="0.25">
      <c r="A48" s="2" t="s">
        <v>59</v>
      </c>
      <c r="B48" s="13" t="s">
        <v>66</v>
      </c>
      <c r="C48" s="3">
        <v>12858</v>
      </c>
      <c r="D48" s="3">
        <v>12307</v>
      </c>
      <c r="E48" s="3">
        <v>551</v>
      </c>
    </row>
    <row r="49" spans="1:5" x14ac:dyDescent="0.25">
      <c r="A49" s="2" t="s">
        <v>59</v>
      </c>
      <c r="B49" s="13" t="s">
        <v>67</v>
      </c>
      <c r="C49" s="3">
        <v>15164</v>
      </c>
      <c r="D49" s="3">
        <v>14544</v>
      </c>
      <c r="E49" s="3">
        <v>620</v>
      </c>
    </row>
    <row r="50" spans="1:5" x14ac:dyDescent="0.25">
      <c r="A50" s="2" t="s">
        <v>59</v>
      </c>
      <c r="B50" s="13" t="s">
        <v>68</v>
      </c>
      <c r="C50" s="3">
        <v>9090</v>
      </c>
      <c r="D50" s="3">
        <v>8892</v>
      </c>
      <c r="E50" s="3">
        <v>198</v>
      </c>
    </row>
    <row r="51" spans="1:5" x14ac:dyDescent="0.25">
      <c r="A51" s="2" t="s">
        <v>59</v>
      </c>
      <c r="B51" s="13" t="s">
        <v>69</v>
      </c>
      <c r="C51" s="3">
        <v>12369</v>
      </c>
      <c r="D51" s="3">
        <v>11934</v>
      </c>
      <c r="E51" s="3">
        <v>435</v>
      </c>
    </row>
    <row r="52" spans="1:5" x14ac:dyDescent="0.25">
      <c r="A52" s="2" t="s">
        <v>5</v>
      </c>
      <c r="B52" s="13" t="s">
        <v>70</v>
      </c>
      <c r="C52" s="3">
        <v>1153</v>
      </c>
      <c r="D52" s="3">
        <v>1061</v>
      </c>
      <c r="E52" s="3">
        <v>92</v>
      </c>
    </row>
    <row r="53" spans="1:5" x14ac:dyDescent="0.25">
      <c r="A53" s="2" t="s">
        <v>10</v>
      </c>
      <c r="B53" s="13" t="s">
        <v>71</v>
      </c>
      <c r="C53" s="3">
        <v>15474</v>
      </c>
      <c r="D53" s="3">
        <v>15081</v>
      </c>
      <c r="E53" s="3">
        <v>393</v>
      </c>
    </row>
    <row r="54" spans="1:5" x14ac:dyDescent="0.25">
      <c r="A54" s="2" t="s">
        <v>10</v>
      </c>
      <c r="B54" s="13" t="s">
        <v>72</v>
      </c>
      <c r="C54" s="3">
        <v>1479</v>
      </c>
      <c r="D54" s="3">
        <v>1447</v>
      </c>
      <c r="E54" s="3">
        <v>32</v>
      </c>
    </row>
    <row r="55" spans="1:5" x14ac:dyDescent="0.25">
      <c r="A55" s="2" t="s">
        <v>26</v>
      </c>
      <c r="B55" s="13" t="s">
        <v>74</v>
      </c>
      <c r="C55" s="3">
        <v>38035</v>
      </c>
      <c r="D55" s="3">
        <v>36657</v>
      </c>
      <c r="E55" s="3">
        <v>1378</v>
      </c>
    </row>
    <row r="56" spans="1:5" x14ac:dyDescent="0.25">
      <c r="A56" s="2" t="s">
        <v>26</v>
      </c>
      <c r="B56" s="13" t="s">
        <v>75</v>
      </c>
      <c r="C56" s="3">
        <v>9582</v>
      </c>
      <c r="D56" s="3">
        <v>9400</v>
      </c>
      <c r="E56" s="3">
        <v>182</v>
      </c>
    </row>
    <row r="57" spans="1:5" x14ac:dyDescent="0.25">
      <c r="A57" s="2" t="s">
        <v>26</v>
      </c>
      <c r="B57" s="13" t="s">
        <v>76</v>
      </c>
      <c r="C57" s="3">
        <v>23657</v>
      </c>
      <c r="D57" s="3">
        <v>22702</v>
      </c>
      <c r="E57" s="3">
        <v>955</v>
      </c>
    </row>
    <row r="58" spans="1:5" x14ac:dyDescent="0.25">
      <c r="A58" s="2" t="s">
        <v>26</v>
      </c>
      <c r="B58" s="13" t="s">
        <v>77</v>
      </c>
      <c r="C58" s="3">
        <v>28859</v>
      </c>
      <c r="D58" s="3">
        <v>27985</v>
      </c>
      <c r="E58" s="3">
        <v>874</v>
      </c>
    </row>
    <row r="59" spans="1:5" x14ac:dyDescent="0.25">
      <c r="A59" s="2" t="s">
        <v>26</v>
      </c>
      <c r="B59" s="13" t="s">
        <v>78</v>
      </c>
      <c r="C59" s="3">
        <v>25242</v>
      </c>
      <c r="D59" s="3">
        <v>24367</v>
      </c>
      <c r="E59" s="3">
        <v>875</v>
      </c>
    </row>
    <row r="60" spans="1:5" x14ac:dyDescent="0.25">
      <c r="A60" s="2" t="s">
        <v>79</v>
      </c>
      <c r="B60" s="13" t="s">
        <v>80</v>
      </c>
      <c r="C60" s="3">
        <v>5197</v>
      </c>
      <c r="D60" s="3">
        <v>4713</v>
      </c>
      <c r="E60" s="3">
        <v>484</v>
      </c>
    </row>
    <row r="61" spans="1:5" x14ac:dyDescent="0.25">
      <c r="A61" s="2" t="s">
        <v>10</v>
      </c>
      <c r="B61" s="13" t="s">
        <v>81</v>
      </c>
      <c r="C61" s="3">
        <v>3364</v>
      </c>
      <c r="D61" s="3">
        <v>3252</v>
      </c>
      <c r="E61" s="3">
        <v>112</v>
      </c>
    </row>
    <row r="62" spans="1:5" x14ac:dyDescent="0.25">
      <c r="A62" s="2" t="s">
        <v>17</v>
      </c>
      <c r="B62" s="13" t="s">
        <v>82</v>
      </c>
      <c r="C62" s="3">
        <v>14860</v>
      </c>
      <c r="D62" s="3">
        <v>14336</v>
      </c>
      <c r="E62" s="3">
        <v>524</v>
      </c>
    </row>
    <row r="63" spans="1:5" x14ac:dyDescent="0.25">
      <c r="A63" s="2" t="s">
        <v>18</v>
      </c>
      <c r="B63" s="13" t="s">
        <v>83</v>
      </c>
      <c r="C63" s="3">
        <v>16117</v>
      </c>
      <c r="D63" s="3">
        <v>15556</v>
      </c>
      <c r="E63" s="3">
        <v>561</v>
      </c>
    </row>
    <row r="64" spans="1:5" x14ac:dyDescent="0.25">
      <c r="A64" s="2" t="s">
        <v>18</v>
      </c>
      <c r="B64" s="13" t="s">
        <v>84</v>
      </c>
      <c r="C64" s="3">
        <v>15713</v>
      </c>
      <c r="D64" s="3">
        <v>15048</v>
      </c>
      <c r="E64" s="3">
        <v>665</v>
      </c>
    </row>
    <row r="65" spans="1:5" x14ac:dyDescent="0.25">
      <c r="A65" s="2" t="s">
        <v>18</v>
      </c>
      <c r="B65" s="13" t="s">
        <v>85</v>
      </c>
      <c r="C65" s="3">
        <v>11148</v>
      </c>
      <c r="D65" s="3">
        <v>10742</v>
      </c>
      <c r="E65" s="3">
        <v>406</v>
      </c>
    </row>
    <row r="66" spans="1:5" x14ac:dyDescent="0.25">
      <c r="A66" s="2" t="s">
        <v>18</v>
      </c>
      <c r="B66" s="13" t="s">
        <v>86</v>
      </c>
      <c r="C66" s="3">
        <v>7832</v>
      </c>
      <c r="D66" s="3">
        <v>7522</v>
      </c>
      <c r="E66" s="3">
        <v>310</v>
      </c>
    </row>
    <row r="67" spans="1:5" x14ac:dyDescent="0.25">
      <c r="A67" s="2" t="s">
        <v>79</v>
      </c>
      <c r="B67" s="13" t="s">
        <v>87</v>
      </c>
      <c r="C67" s="3">
        <v>8625</v>
      </c>
      <c r="D67" s="3">
        <v>8325</v>
      </c>
      <c r="E67" s="3">
        <v>300</v>
      </c>
    </row>
    <row r="68" spans="1:5" x14ac:dyDescent="0.25">
      <c r="A68" s="2" t="s">
        <v>79</v>
      </c>
      <c r="B68" s="13" t="s">
        <v>88</v>
      </c>
      <c r="C68" s="3">
        <v>7393</v>
      </c>
      <c r="D68" s="3">
        <v>7185</v>
      </c>
      <c r="E68" s="3">
        <v>208</v>
      </c>
    </row>
    <row r="69" spans="1:5" x14ac:dyDescent="0.25">
      <c r="A69" s="2" t="s">
        <v>79</v>
      </c>
      <c r="B69" s="13" t="s">
        <v>89</v>
      </c>
      <c r="C69" s="3">
        <v>918</v>
      </c>
      <c r="D69" s="3">
        <v>885</v>
      </c>
      <c r="E69" s="3">
        <v>33</v>
      </c>
    </row>
    <row r="70" spans="1:5" x14ac:dyDescent="0.25">
      <c r="A70" s="2" t="s">
        <v>79</v>
      </c>
      <c r="B70" s="13" t="s">
        <v>90</v>
      </c>
      <c r="C70" s="3">
        <v>4926</v>
      </c>
      <c r="D70" s="3">
        <v>4747</v>
      </c>
      <c r="E70" s="3">
        <v>179</v>
      </c>
    </row>
    <row r="71" spans="1:5" x14ac:dyDescent="0.25">
      <c r="A71" s="2" t="s">
        <v>79</v>
      </c>
      <c r="B71" s="13" t="s">
        <v>91</v>
      </c>
      <c r="C71" s="3">
        <v>14205</v>
      </c>
      <c r="D71" s="3">
        <v>13508</v>
      </c>
      <c r="E71" s="3">
        <v>697</v>
      </c>
    </row>
    <row r="72" spans="1:5" x14ac:dyDescent="0.25">
      <c r="A72" s="2" t="s">
        <v>92</v>
      </c>
      <c r="B72" s="13" t="s">
        <v>93</v>
      </c>
      <c r="C72" s="3">
        <v>13740</v>
      </c>
      <c r="D72" s="3">
        <v>13157</v>
      </c>
      <c r="E72" s="3">
        <v>583</v>
      </c>
    </row>
    <row r="73" spans="1:5" x14ac:dyDescent="0.25">
      <c r="A73" s="2" t="s">
        <v>92</v>
      </c>
      <c r="B73" s="13" t="s">
        <v>94</v>
      </c>
      <c r="C73" s="3">
        <v>24366</v>
      </c>
      <c r="D73" s="3">
        <v>23601</v>
      </c>
      <c r="E73" s="3">
        <v>765</v>
      </c>
    </row>
    <row r="74" spans="1:5" x14ac:dyDescent="0.25">
      <c r="A74" s="2" t="s">
        <v>92</v>
      </c>
      <c r="B74" s="13" t="s">
        <v>95</v>
      </c>
      <c r="C74" s="3">
        <v>13616</v>
      </c>
      <c r="D74" s="3">
        <v>13163</v>
      </c>
      <c r="E74" s="3">
        <v>453</v>
      </c>
    </row>
    <row r="75" spans="1:5" x14ac:dyDescent="0.25">
      <c r="A75" s="2" t="s">
        <v>5</v>
      </c>
      <c r="B75" s="13" t="s">
        <v>96</v>
      </c>
      <c r="C75" s="3">
        <v>4469</v>
      </c>
      <c r="D75" s="3">
        <v>4190</v>
      </c>
      <c r="E75" s="3">
        <v>279</v>
      </c>
    </row>
    <row r="76" spans="1:5" x14ac:dyDescent="0.25">
      <c r="A76" s="2" t="s">
        <v>13</v>
      </c>
      <c r="B76" s="13" t="s">
        <v>97</v>
      </c>
      <c r="C76" s="3">
        <v>6839</v>
      </c>
      <c r="D76" s="3">
        <v>6433</v>
      </c>
      <c r="E76" s="3">
        <v>406</v>
      </c>
    </row>
    <row r="77" spans="1:5" x14ac:dyDescent="0.25">
      <c r="A77" s="2" t="s">
        <v>31</v>
      </c>
      <c r="B77" s="13" t="s">
        <v>98</v>
      </c>
      <c r="C77" s="3">
        <v>13608</v>
      </c>
      <c r="D77" s="3">
        <v>13059</v>
      </c>
      <c r="E77" s="3">
        <v>549</v>
      </c>
    </row>
    <row r="78" spans="1:5" x14ac:dyDescent="0.25">
      <c r="A78" s="2" t="s">
        <v>26</v>
      </c>
      <c r="B78" s="13" t="s">
        <v>99</v>
      </c>
      <c r="C78" s="3">
        <v>3581</v>
      </c>
      <c r="D78" s="3">
        <v>3471</v>
      </c>
      <c r="E78" s="3">
        <v>110</v>
      </c>
    </row>
    <row r="79" spans="1:5" x14ac:dyDescent="0.25">
      <c r="A79" s="2" t="s">
        <v>36</v>
      </c>
      <c r="B79" s="13" t="s">
        <v>100</v>
      </c>
      <c r="C79" s="3">
        <v>14466</v>
      </c>
      <c r="D79" s="3">
        <v>13834</v>
      </c>
      <c r="E79" s="3">
        <v>632</v>
      </c>
    </row>
    <row r="80" spans="1:5" x14ac:dyDescent="0.25">
      <c r="A80" s="2" t="s">
        <v>24</v>
      </c>
      <c r="B80" s="13" t="s">
        <v>101</v>
      </c>
      <c r="C80" s="3">
        <v>14194</v>
      </c>
      <c r="D80" s="3">
        <v>13650</v>
      </c>
      <c r="E80" s="3">
        <v>544</v>
      </c>
    </row>
    <row r="81" spans="1:5" x14ac:dyDescent="0.25">
      <c r="A81" s="2" t="s">
        <v>22</v>
      </c>
      <c r="B81" s="13" t="s">
        <v>102</v>
      </c>
      <c r="C81" s="3">
        <v>30794</v>
      </c>
      <c r="D81" s="3">
        <v>29503</v>
      </c>
      <c r="E81" s="3">
        <v>1291</v>
      </c>
    </row>
    <row r="82" spans="1:5" x14ac:dyDescent="0.25">
      <c r="A82" s="2" t="s">
        <v>18</v>
      </c>
      <c r="B82" s="13" t="s">
        <v>103</v>
      </c>
      <c r="C82" s="3">
        <v>9624</v>
      </c>
      <c r="D82" s="3">
        <v>9278</v>
      </c>
      <c r="E82" s="3">
        <v>346</v>
      </c>
    </row>
    <row r="83" spans="1:5" x14ac:dyDescent="0.25">
      <c r="A83" s="2" t="s">
        <v>39</v>
      </c>
      <c r="B83" s="13" t="s">
        <v>104</v>
      </c>
      <c r="C83" s="3">
        <v>5840</v>
      </c>
      <c r="D83" s="3">
        <v>5564</v>
      </c>
      <c r="E83" s="3">
        <v>276</v>
      </c>
    </row>
    <row r="84" spans="1:5" x14ac:dyDescent="0.25">
      <c r="A84" s="2" t="s">
        <v>7</v>
      </c>
      <c r="B84" s="13" t="s">
        <v>105</v>
      </c>
      <c r="C84" s="3">
        <v>3024</v>
      </c>
      <c r="D84" s="3">
        <v>2865</v>
      </c>
      <c r="E84" s="3">
        <v>159</v>
      </c>
    </row>
    <row r="85" spans="1:5" x14ac:dyDescent="0.25">
      <c r="A85" s="2" t="s">
        <v>24</v>
      </c>
      <c r="B85" s="13" t="s">
        <v>106</v>
      </c>
      <c r="C85" s="3">
        <v>29201</v>
      </c>
      <c r="D85" s="3">
        <v>28025</v>
      </c>
      <c r="E85" s="3">
        <v>1176</v>
      </c>
    </row>
    <row r="86" spans="1:5" x14ac:dyDescent="0.25">
      <c r="A86" s="2" t="s">
        <v>54</v>
      </c>
      <c r="B86" s="13" t="s">
        <v>107</v>
      </c>
      <c r="C86" s="3">
        <v>2795</v>
      </c>
      <c r="D86" s="3">
        <v>2625</v>
      </c>
      <c r="E86" s="3">
        <v>170</v>
      </c>
    </row>
    <row r="87" spans="1:5" x14ac:dyDescent="0.25">
      <c r="A87" s="2" t="s">
        <v>10</v>
      </c>
      <c r="B87" s="13" t="s">
        <v>108</v>
      </c>
      <c r="C87" s="3">
        <v>29598</v>
      </c>
      <c r="D87" s="3">
        <v>28490</v>
      </c>
      <c r="E87" s="3">
        <v>1108</v>
      </c>
    </row>
    <row r="88" spans="1:5" x14ac:dyDescent="0.25">
      <c r="A88" s="2" t="s">
        <v>17</v>
      </c>
      <c r="B88" s="13" t="s">
        <v>109</v>
      </c>
      <c r="C88" s="3">
        <v>14262</v>
      </c>
      <c r="D88" s="3">
        <v>14081</v>
      </c>
      <c r="E88" s="3">
        <v>181</v>
      </c>
    </row>
    <row r="89" spans="1:5" x14ac:dyDescent="0.25">
      <c r="A89" s="2" t="s">
        <v>54</v>
      </c>
      <c r="B89" s="13" t="s">
        <v>110</v>
      </c>
      <c r="C89" s="3">
        <v>15267</v>
      </c>
      <c r="D89" s="3">
        <v>14394</v>
      </c>
      <c r="E89" s="3">
        <v>873</v>
      </c>
    </row>
    <row r="90" spans="1:5" x14ac:dyDescent="0.25">
      <c r="A90" s="2" t="s">
        <v>18</v>
      </c>
      <c r="B90" s="13" t="s">
        <v>111</v>
      </c>
      <c r="C90" s="3">
        <v>8465</v>
      </c>
      <c r="D90" s="3">
        <v>8078</v>
      </c>
      <c r="E90" s="3">
        <v>387</v>
      </c>
    </row>
    <row r="91" spans="1:5" x14ac:dyDescent="0.25">
      <c r="A91" s="2" t="s">
        <v>18</v>
      </c>
      <c r="B91" s="13" t="s">
        <v>112</v>
      </c>
      <c r="C91" s="3">
        <v>1016</v>
      </c>
      <c r="D91" s="3">
        <v>966</v>
      </c>
      <c r="E91" s="3">
        <v>50</v>
      </c>
    </row>
    <row r="92" spans="1:5" x14ac:dyDescent="0.25">
      <c r="A92" s="2" t="s">
        <v>36</v>
      </c>
      <c r="B92" s="13" t="s">
        <v>113</v>
      </c>
      <c r="C92" s="3">
        <v>1336</v>
      </c>
      <c r="D92" s="3">
        <v>802</v>
      </c>
      <c r="E92" s="3">
        <v>534</v>
      </c>
    </row>
    <row r="93" spans="1:5" x14ac:dyDescent="0.25">
      <c r="A93" s="2" t="s">
        <v>5</v>
      </c>
      <c r="B93" s="13" t="s">
        <v>114</v>
      </c>
      <c r="C93" s="3">
        <v>7708</v>
      </c>
      <c r="D93" s="3">
        <v>7442</v>
      </c>
      <c r="E93" s="3">
        <v>266</v>
      </c>
    </row>
    <row r="94" spans="1:5" x14ac:dyDescent="0.25">
      <c r="A94" s="2" t="s">
        <v>54</v>
      </c>
      <c r="B94" s="13" t="s">
        <v>115</v>
      </c>
      <c r="C94" s="3">
        <v>13836</v>
      </c>
      <c r="D94" s="3">
        <v>13152</v>
      </c>
      <c r="E94" s="3">
        <v>684</v>
      </c>
    </row>
    <row r="95" spans="1:5" x14ac:dyDescent="0.25">
      <c r="A95" s="2" t="s">
        <v>7</v>
      </c>
      <c r="B95" s="13" t="s">
        <v>116</v>
      </c>
      <c r="C95" s="3">
        <v>16705</v>
      </c>
      <c r="D95" s="3">
        <v>16098</v>
      </c>
      <c r="E95" s="3">
        <v>607</v>
      </c>
    </row>
    <row r="96" spans="1:5" x14ac:dyDescent="0.25">
      <c r="A96" s="2" t="s">
        <v>15</v>
      </c>
      <c r="B96" s="13" t="s">
        <v>117</v>
      </c>
      <c r="C96" s="3">
        <v>6913</v>
      </c>
      <c r="D96" s="3">
        <v>6579</v>
      </c>
      <c r="E96" s="3">
        <v>334</v>
      </c>
    </row>
    <row r="97" spans="1:9" x14ac:dyDescent="0.25">
      <c r="A97" s="2" t="s">
        <v>24</v>
      </c>
      <c r="B97" s="13" t="s">
        <v>118</v>
      </c>
      <c r="C97" s="3">
        <v>1230</v>
      </c>
      <c r="D97" s="3">
        <v>434</v>
      </c>
      <c r="E97" s="3">
        <v>796</v>
      </c>
    </row>
    <row r="98" spans="1:9" x14ac:dyDescent="0.25">
      <c r="A98" s="2" t="s">
        <v>39</v>
      </c>
      <c r="B98" s="2" t="s">
        <v>119</v>
      </c>
      <c r="C98" s="3">
        <v>19576</v>
      </c>
      <c r="D98" s="3">
        <v>14864</v>
      </c>
      <c r="E98" s="3">
        <v>4712</v>
      </c>
      <c r="F98" s="9"/>
      <c r="G98" s="10"/>
      <c r="H98" s="10"/>
      <c r="I98" s="10"/>
    </row>
    <row r="99" spans="1:9" x14ac:dyDescent="0.25">
      <c r="A99" s="2" t="s">
        <v>7</v>
      </c>
      <c r="B99" s="2" t="s">
        <v>119</v>
      </c>
      <c r="C99" s="3">
        <v>21979</v>
      </c>
      <c r="D99" s="3">
        <v>19150</v>
      </c>
      <c r="E99" s="3">
        <v>2829</v>
      </c>
    </row>
    <row r="100" spans="1:9" x14ac:dyDescent="0.25">
      <c r="A100" s="2" t="s">
        <v>5</v>
      </c>
      <c r="B100" s="2" t="s">
        <v>119</v>
      </c>
      <c r="C100" s="3">
        <v>6336</v>
      </c>
      <c r="D100" s="3">
        <v>5252</v>
      </c>
      <c r="E100" s="3">
        <v>1084</v>
      </c>
    </row>
    <row r="101" spans="1:9" x14ac:dyDescent="0.25">
      <c r="A101" s="2" t="s">
        <v>120</v>
      </c>
      <c r="B101" s="2" t="s">
        <v>119</v>
      </c>
      <c r="C101" s="3">
        <v>41446</v>
      </c>
      <c r="D101" s="3">
        <v>34442</v>
      </c>
      <c r="E101" s="3">
        <v>7004</v>
      </c>
      <c r="F101" s="9"/>
    </row>
    <row r="102" spans="1:9" x14ac:dyDescent="0.25">
      <c r="A102" s="2" t="s">
        <v>10</v>
      </c>
      <c r="B102" s="2" t="s">
        <v>119</v>
      </c>
      <c r="C102" s="3">
        <v>19453</v>
      </c>
      <c r="D102" s="3">
        <v>16526</v>
      </c>
      <c r="E102" s="3">
        <v>2927</v>
      </c>
      <c r="G102" s="9"/>
      <c r="H102" s="10"/>
      <c r="I102" s="10"/>
    </row>
    <row r="103" spans="1:9" x14ac:dyDescent="0.25">
      <c r="A103" s="2" t="s">
        <v>15</v>
      </c>
      <c r="B103" s="13" t="s">
        <v>121</v>
      </c>
      <c r="C103" s="3">
        <v>1563</v>
      </c>
      <c r="D103" s="3">
        <v>1523</v>
      </c>
      <c r="E103" s="3">
        <v>40</v>
      </c>
    </row>
    <row r="104" spans="1:9" x14ac:dyDescent="0.25">
      <c r="A104" s="2" t="s">
        <v>24</v>
      </c>
      <c r="B104" s="13" t="s">
        <v>122</v>
      </c>
      <c r="C104" s="3">
        <v>10789</v>
      </c>
      <c r="D104" s="3">
        <v>10090</v>
      </c>
      <c r="E104" s="3">
        <v>699</v>
      </c>
    </row>
    <row r="105" spans="1:9" x14ac:dyDescent="0.25">
      <c r="A105" s="4" t="s">
        <v>123</v>
      </c>
      <c r="B105" s="4"/>
      <c r="C105" s="5">
        <f>SUM(C3:C104)</f>
        <v>1305796</v>
      </c>
      <c r="D105" s="5">
        <f t="shared" ref="D105:E105" si="0">SUM(D3:D104)</f>
        <v>1237700</v>
      </c>
      <c r="E105" s="5">
        <f t="shared" si="0"/>
        <v>68096</v>
      </c>
      <c r="G105" s="10"/>
      <c r="H105" s="10"/>
      <c r="I105" s="10"/>
    </row>
    <row r="107" spans="1:9" x14ac:dyDescent="0.25">
      <c r="C107" s="6"/>
      <c r="D107" s="6"/>
      <c r="E107" s="6"/>
    </row>
  </sheetData>
  <autoFilter ref="A2:E105"/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cellComments="atEnd" r:id="rId1"/>
  <headerFooter>
    <oddFooter>&amp;C&amp;F&amp;RPage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70"/>
  <sheetViews>
    <sheetView workbookViewId="0">
      <selection activeCell="A4" sqref="A4:A68"/>
    </sheetView>
  </sheetViews>
  <sheetFormatPr defaultRowHeight="15" x14ac:dyDescent="0.25"/>
  <cols>
    <col min="1" max="1" width="19.42578125" bestFit="1" customWidth="1"/>
  </cols>
  <sheetData>
    <row r="3" spans="1:1" x14ac:dyDescent="0.25">
      <c r="A3" s="15" t="s">
        <v>195</v>
      </c>
    </row>
    <row r="4" spans="1:1" x14ac:dyDescent="0.25">
      <c r="A4" s="9" t="s">
        <v>124</v>
      </c>
    </row>
    <row r="5" spans="1:1" x14ac:dyDescent="0.25">
      <c r="A5" s="9" t="s">
        <v>126</v>
      </c>
    </row>
    <row r="6" spans="1:1" x14ac:dyDescent="0.25">
      <c r="A6" s="9" t="s">
        <v>128</v>
      </c>
    </row>
    <row r="7" spans="1:1" x14ac:dyDescent="0.25">
      <c r="A7" s="9" t="s">
        <v>130</v>
      </c>
    </row>
    <row r="8" spans="1:1" x14ac:dyDescent="0.25">
      <c r="A8" s="9" t="s">
        <v>132</v>
      </c>
    </row>
    <row r="9" spans="1:1" x14ac:dyDescent="0.25">
      <c r="A9" s="9" t="s">
        <v>133</v>
      </c>
    </row>
    <row r="10" spans="1:1" x14ac:dyDescent="0.25">
      <c r="A10" s="9" t="s">
        <v>134</v>
      </c>
    </row>
    <row r="11" spans="1:1" x14ac:dyDescent="0.25">
      <c r="A11" s="9" t="s">
        <v>135</v>
      </c>
    </row>
    <row r="12" spans="1:1" x14ac:dyDescent="0.25">
      <c r="A12" s="9" t="s">
        <v>136</v>
      </c>
    </row>
    <row r="13" spans="1:1" x14ac:dyDescent="0.25">
      <c r="A13" s="9" t="s">
        <v>137</v>
      </c>
    </row>
    <row r="14" spans="1:1" x14ac:dyDescent="0.25">
      <c r="A14" s="9" t="s">
        <v>191</v>
      </c>
    </row>
    <row r="15" spans="1:1" x14ac:dyDescent="0.25">
      <c r="A15" s="9" t="s">
        <v>138</v>
      </c>
    </row>
    <row r="16" spans="1:1" x14ac:dyDescent="0.25">
      <c r="A16" s="9" t="s">
        <v>139</v>
      </c>
    </row>
    <row r="17" spans="1:1" x14ac:dyDescent="0.25">
      <c r="A17" s="9" t="s">
        <v>140</v>
      </c>
    </row>
    <row r="18" spans="1:1" x14ac:dyDescent="0.25">
      <c r="A18" s="9" t="s">
        <v>141</v>
      </c>
    </row>
    <row r="19" spans="1:1" x14ac:dyDescent="0.25">
      <c r="A19" s="9" t="s">
        <v>142</v>
      </c>
    </row>
    <row r="20" spans="1:1" x14ac:dyDescent="0.25">
      <c r="A20" s="9" t="s">
        <v>143</v>
      </c>
    </row>
    <row r="21" spans="1:1" x14ac:dyDescent="0.25">
      <c r="A21" s="9" t="s">
        <v>144</v>
      </c>
    </row>
    <row r="22" spans="1:1" x14ac:dyDescent="0.25">
      <c r="A22" s="9" t="s">
        <v>145</v>
      </c>
    </row>
    <row r="23" spans="1:1" x14ac:dyDescent="0.25">
      <c r="A23" s="9" t="s">
        <v>146</v>
      </c>
    </row>
    <row r="24" spans="1:1" x14ac:dyDescent="0.25">
      <c r="A24" s="9" t="s">
        <v>147</v>
      </c>
    </row>
    <row r="25" spans="1:1" x14ac:dyDescent="0.25">
      <c r="A25" s="9" t="s">
        <v>148</v>
      </c>
    </row>
    <row r="26" spans="1:1" x14ac:dyDescent="0.25">
      <c r="A26" s="9" t="s">
        <v>149</v>
      </c>
    </row>
    <row r="27" spans="1:1" x14ac:dyDescent="0.25">
      <c r="A27" s="9" t="s">
        <v>150</v>
      </c>
    </row>
    <row r="28" spans="1:1" x14ac:dyDescent="0.25">
      <c r="A28" s="9" t="s">
        <v>151</v>
      </c>
    </row>
    <row r="29" spans="1:1" x14ac:dyDescent="0.25">
      <c r="A29" s="9" t="s">
        <v>152</v>
      </c>
    </row>
    <row r="30" spans="1:1" x14ac:dyDescent="0.25">
      <c r="A30" s="9" t="s">
        <v>153</v>
      </c>
    </row>
    <row r="31" spans="1:1" x14ac:dyDescent="0.25">
      <c r="A31" s="9" t="s">
        <v>154</v>
      </c>
    </row>
    <row r="32" spans="1:1" x14ac:dyDescent="0.25">
      <c r="A32" s="9" t="s">
        <v>155</v>
      </c>
    </row>
    <row r="33" spans="1:1" x14ac:dyDescent="0.25">
      <c r="A33" s="9" t="s">
        <v>156</v>
      </c>
    </row>
    <row r="34" spans="1:1" x14ac:dyDescent="0.25">
      <c r="A34" s="9" t="s">
        <v>157</v>
      </c>
    </row>
    <row r="35" spans="1:1" x14ac:dyDescent="0.25">
      <c r="A35" s="9" t="s">
        <v>158</v>
      </c>
    </row>
    <row r="36" spans="1:1" x14ac:dyDescent="0.25">
      <c r="A36" s="9" t="s">
        <v>159</v>
      </c>
    </row>
    <row r="37" spans="1:1" x14ac:dyDescent="0.25">
      <c r="A37" s="9" t="s">
        <v>160</v>
      </c>
    </row>
    <row r="38" spans="1:1" x14ac:dyDescent="0.25">
      <c r="A38" s="9" t="s">
        <v>161</v>
      </c>
    </row>
    <row r="39" spans="1:1" x14ac:dyDescent="0.25">
      <c r="A39" s="9" t="s">
        <v>162</v>
      </c>
    </row>
    <row r="40" spans="1:1" x14ac:dyDescent="0.25">
      <c r="A40" s="9" t="s">
        <v>163</v>
      </c>
    </row>
    <row r="41" spans="1:1" x14ac:dyDescent="0.25">
      <c r="A41" s="9" t="s">
        <v>164</v>
      </c>
    </row>
    <row r="42" spans="1:1" x14ac:dyDescent="0.25">
      <c r="A42" s="9" t="s">
        <v>165</v>
      </c>
    </row>
    <row r="43" spans="1:1" x14ac:dyDescent="0.25">
      <c r="A43" s="9" t="s">
        <v>166</v>
      </c>
    </row>
    <row r="44" spans="1:1" x14ac:dyDescent="0.25">
      <c r="A44" s="9" t="s">
        <v>167</v>
      </c>
    </row>
    <row r="45" spans="1:1" x14ac:dyDescent="0.25">
      <c r="A45" s="9" t="s">
        <v>168</v>
      </c>
    </row>
    <row r="46" spans="1:1" x14ac:dyDescent="0.25">
      <c r="A46" s="9" t="s">
        <v>169</v>
      </c>
    </row>
    <row r="47" spans="1:1" x14ac:dyDescent="0.25">
      <c r="A47" s="9" t="s">
        <v>170</v>
      </c>
    </row>
    <row r="48" spans="1:1" x14ac:dyDescent="0.25">
      <c r="A48" s="9" t="s">
        <v>171</v>
      </c>
    </row>
    <row r="49" spans="1:1" x14ac:dyDescent="0.25">
      <c r="A49" s="9" t="s">
        <v>172</v>
      </c>
    </row>
    <row r="50" spans="1:1" x14ac:dyDescent="0.25">
      <c r="A50" s="9" t="s">
        <v>173</v>
      </c>
    </row>
    <row r="51" spans="1:1" x14ac:dyDescent="0.25">
      <c r="A51" s="9" t="s">
        <v>174</v>
      </c>
    </row>
    <row r="52" spans="1:1" x14ac:dyDescent="0.25">
      <c r="A52" s="9" t="s">
        <v>175</v>
      </c>
    </row>
    <row r="53" spans="1:1" x14ac:dyDescent="0.25">
      <c r="A53" s="9" t="s">
        <v>176</v>
      </c>
    </row>
    <row r="54" spans="1:1" x14ac:dyDescent="0.25">
      <c r="A54" s="9" t="s">
        <v>177</v>
      </c>
    </row>
    <row r="55" spans="1:1" x14ac:dyDescent="0.25">
      <c r="A55" s="9" t="s">
        <v>178</v>
      </c>
    </row>
    <row r="56" spans="1:1" x14ac:dyDescent="0.25">
      <c r="A56" s="9" t="s">
        <v>179</v>
      </c>
    </row>
    <row r="57" spans="1:1" x14ac:dyDescent="0.25">
      <c r="A57" s="9" t="s">
        <v>180</v>
      </c>
    </row>
    <row r="58" spans="1:1" x14ac:dyDescent="0.25">
      <c r="A58" s="9" t="s">
        <v>192</v>
      </c>
    </row>
    <row r="59" spans="1:1" x14ac:dyDescent="0.25">
      <c r="A59" s="9" t="s">
        <v>181</v>
      </c>
    </row>
    <row r="60" spans="1:1" x14ac:dyDescent="0.25">
      <c r="A60" s="9" t="s">
        <v>182</v>
      </c>
    </row>
    <row r="61" spans="1:1" x14ac:dyDescent="0.25">
      <c r="A61" s="9" t="s">
        <v>183</v>
      </c>
    </row>
    <row r="62" spans="1:1" x14ac:dyDescent="0.25">
      <c r="A62" s="9" t="s">
        <v>184</v>
      </c>
    </row>
    <row r="63" spans="1:1" x14ac:dyDescent="0.25">
      <c r="A63" s="9" t="s">
        <v>185</v>
      </c>
    </row>
    <row r="64" spans="1:1" x14ac:dyDescent="0.25">
      <c r="A64" s="9" t="s">
        <v>186</v>
      </c>
    </row>
    <row r="65" spans="1:1" x14ac:dyDescent="0.25">
      <c r="A65" s="9" t="s">
        <v>187</v>
      </c>
    </row>
    <row r="66" spans="1:1" x14ac:dyDescent="0.25">
      <c r="A66" s="9" t="s">
        <v>188</v>
      </c>
    </row>
    <row r="67" spans="1:1" x14ac:dyDescent="0.25">
      <c r="A67" s="9" t="s">
        <v>189</v>
      </c>
    </row>
    <row r="68" spans="1:1" x14ac:dyDescent="0.25">
      <c r="A68" s="9" t="s">
        <v>190</v>
      </c>
    </row>
    <row r="69" spans="1:1" x14ac:dyDescent="0.25">
      <c r="A69" s="9" t="s">
        <v>196</v>
      </c>
    </row>
    <row r="70" spans="1:1" x14ac:dyDescent="0.25">
      <c r="A70" s="9" t="s">
        <v>197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view="pageLayout" topLeftCell="A40" zoomScaleNormal="100" workbookViewId="0">
      <selection activeCell="D41" sqref="D41"/>
    </sheetView>
  </sheetViews>
  <sheetFormatPr defaultRowHeight="15" x14ac:dyDescent="0.25"/>
  <cols>
    <col min="1" max="1" width="14.140625" style="7" bestFit="1" customWidth="1"/>
    <col min="2" max="2" width="19.42578125" style="7" bestFit="1" customWidth="1"/>
    <col min="3" max="3" width="15.7109375" style="7" bestFit="1" customWidth="1"/>
    <col min="4" max="4" width="16.42578125" style="7" bestFit="1" customWidth="1"/>
    <col min="5" max="5" width="11.140625" style="7" bestFit="1" customWidth="1"/>
    <col min="6" max="6" width="11.140625" style="7" customWidth="1"/>
    <col min="7" max="7" width="19.42578125" style="7" bestFit="1" customWidth="1"/>
    <col min="8" max="16384" width="9.140625" style="7"/>
  </cols>
  <sheetData>
    <row r="1" spans="1:6" x14ac:dyDescent="0.25">
      <c r="A1" s="24" t="s">
        <v>194</v>
      </c>
      <c r="B1" s="24"/>
      <c r="C1" s="24"/>
      <c r="D1" s="24"/>
      <c r="E1" s="24"/>
      <c r="F1" s="11"/>
    </row>
    <row r="2" spans="1:6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4"/>
    </row>
    <row r="3" spans="1:6" x14ac:dyDescent="0.25">
      <c r="A3" s="2" t="s">
        <v>20</v>
      </c>
      <c r="B3" s="2" t="s">
        <v>124</v>
      </c>
      <c r="C3" s="2">
        <v>304</v>
      </c>
      <c r="D3" s="2">
        <v>285</v>
      </c>
      <c r="E3" s="2">
        <v>19</v>
      </c>
      <c r="F3" s="6"/>
    </row>
    <row r="4" spans="1:6" x14ac:dyDescent="0.25">
      <c r="A4" s="2" t="s">
        <v>125</v>
      </c>
      <c r="B4" s="2" t="s">
        <v>126</v>
      </c>
      <c r="C4" s="2">
        <v>417</v>
      </c>
      <c r="D4" s="2">
        <v>407</v>
      </c>
      <c r="E4" s="2">
        <v>10</v>
      </c>
      <c r="F4" s="6"/>
    </row>
    <row r="5" spans="1:6" x14ac:dyDescent="0.25">
      <c r="A5" s="2" t="s">
        <v>127</v>
      </c>
      <c r="B5" s="2" t="s">
        <v>128</v>
      </c>
      <c r="C5" s="2">
        <v>4455</v>
      </c>
      <c r="D5" s="2">
        <v>4181</v>
      </c>
      <c r="E5" s="2">
        <v>274</v>
      </c>
      <c r="F5" s="6"/>
    </row>
    <row r="6" spans="1:6" x14ac:dyDescent="0.25">
      <c r="A6" s="2" t="s">
        <v>129</v>
      </c>
      <c r="B6" s="2" t="s">
        <v>130</v>
      </c>
      <c r="C6" s="2">
        <v>2669</v>
      </c>
      <c r="D6" s="2">
        <v>2543</v>
      </c>
      <c r="E6" s="2">
        <v>126</v>
      </c>
      <c r="F6" s="6"/>
    </row>
    <row r="7" spans="1:6" x14ac:dyDescent="0.25">
      <c r="A7" s="2" t="s">
        <v>131</v>
      </c>
      <c r="B7" s="2" t="s">
        <v>132</v>
      </c>
      <c r="C7" s="2">
        <v>2340</v>
      </c>
      <c r="D7" s="2">
        <v>2026</v>
      </c>
      <c r="E7" s="2">
        <v>314</v>
      </c>
      <c r="F7" s="6"/>
    </row>
    <row r="8" spans="1:6" x14ac:dyDescent="0.25">
      <c r="A8" s="2" t="s">
        <v>13</v>
      </c>
      <c r="B8" s="2" t="s">
        <v>133</v>
      </c>
      <c r="C8" s="2">
        <v>5050</v>
      </c>
      <c r="D8" s="2">
        <v>4722</v>
      </c>
      <c r="E8" s="2">
        <v>328</v>
      </c>
      <c r="F8" s="6"/>
    </row>
    <row r="9" spans="1:6" x14ac:dyDescent="0.25">
      <c r="A9" s="2" t="s">
        <v>20</v>
      </c>
      <c r="B9" s="2" t="s">
        <v>134</v>
      </c>
      <c r="C9" s="2">
        <v>589</v>
      </c>
      <c r="D9" s="2">
        <v>581</v>
      </c>
      <c r="E9" s="2">
        <v>8</v>
      </c>
      <c r="F9" s="6"/>
    </row>
    <row r="10" spans="1:6" x14ac:dyDescent="0.25">
      <c r="A10" s="2" t="s">
        <v>131</v>
      </c>
      <c r="B10" s="2" t="s">
        <v>135</v>
      </c>
      <c r="C10" s="2">
        <v>1372</v>
      </c>
      <c r="D10" s="2">
        <v>1183</v>
      </c>
      <c r="E10" s="2">
        <v>189</v>
      </c>
      <c r="F10" s="6"/>
    </row>
    <row r="11" spans="1:6" x14ac:dyDescent="0.25">
      <c r="A11" s="2" t="s">
        <v>127</v>
      </c>
      <c r="B11" s="2" t="s">
        <v>136</v>
      </c>
      <c r="C11" s="2">
        <v>582</v>
      </c>
      <c r="D11" s="2">
        <v>568</v>
      </c>
      <c r="E11" s="2">
        <v>14</v>
      </c>
      <c r="F11" s="6"/>
    </row>
    <row r="12" spans="1:6" x14ac:dyDescent="0.25">
      <c r="A12" s="2" t="s">
        <v>13</v>
      </c>
      <c r="B12" s="2" t="s">
        <v>137</v>
      </c>
      <c r="C12" s="2">
        <v>1550</v>
      </c>
      <c r="D12" s="2">
        <v>1372</v>
      </c>
      <c r="E12" s="2">
        <v>178</v>
      </c>
      <c r="F12" s="6"/>
    </row>
    <row r="13" spans="1:6" x14ac:dyDescent="0.25">
      <c r="A13" s="2" t="s">
        <v>125</v>
      </c>
      <c r="B13" s="2" t="s">
        <v>191</v>
      </c>
      <c r="C13" s="2">
        <v>240</v>
      </c>
      <c r="D13" s="2">
        <v>233</v>
      </c>
      <c r="E13" s="2">
        <v>7</v>
      </c>
      <c r="F13" s="6"/>
    </row>
    <row r="14" spans="1:6" x14ac:dyDescent="0.25">
      <c r="A14" s="2" t="s">
        <v>125</v>
      </c>
      <c r="B14" s="2" t="s">
        <v>138</v>
      </c>
      <c r="C14" s="2">
        <v>1078</v>
      </c>
      <c r="D14" s="2">
        <v>1033</v>
      </c>
      <c r="E14" s="2">
        <v>45</v>
      </c>
      <c r="F14" s="6"/>
    </row>
    <row r="15" spans="1:6" x14ac:dyDescent="0.25">
      <c r="A15" s="2" t="s">
        <v>131</v>
      </c>
      <c r="B15" s="2" t="s">
        <v>139</v>
      </c>
      <c r="C15" s="2">
        <v>1762</v>
      </c>
      <c r="D15" s="2">
        <v>1728</v>
      </c>
      <c r="E15" s="2">
        <v>34</v>
      </c>
      <c r="F15" s="6"/>
    </row>
    <row r="16" spans="1:6" x14ac:dyDescent="0.25">
      <c r="A16" s="2" t="s">
        <v>20</v>
      </c>
      <c r="B16" s="2" t="s">
        <v>140</v>
      </c>
      <c r="C16" s="2">
        <v>137</v>
      </c>
      <c r="D16" s="2">
        <v>125</v>
      </c>
      <c r="E16" s="2">
        <v>12</v>
      </c>
      <c r="F16" s="6"/>
    </row>
    <row r="17" spans="1:6" x14ac:dyDescent="0.25">
      <c r="A17" s="2" t="s">
        <v>129</v>
      </c>
      <c r="B17" s="2" t="s">
        <v>141</v>
      </c>
      <c r="C17" s="2">
        <v>910</v>
      </c>
      <c r="D17" s="2">
        <v>878</v>
      </c>
      <c r="E17" s="2">
        <v>32</v>
      </c>
      <c r="F17" s="6"/>
    </row>
    <row r="18" spans="1:6" x14ac:dyDescent="0.25">
      <c r="A18" s="2" t="s">
        <v>125</v>
      </c>
      <c r="B18" s="2" t="s">
        <v>142</v>
      </c>
      <c r="C18" s="2">
        <v>604</v>
      </c>
      <c r="D18" s="2">
        <v>574</v>
      </c>
      <c r="E18" s="2">
        <v>30</v>
      </c>
      <c r="F18" s="6"/>
    </row>
    <row r="19" spans="1:6" x14ac:dyDescent="0.25">
      <c r="A19" s="2" t="s">
        <v>92</v>
      </c>
      <c r="B19" s="2" t="s">
        <v>143</v>
      </c>
      <c r="C19" s="2">
        <v>3824</v>
      </c>
      <c r="D19" s="2">
        <v>3570</v>
      </c>
      <c r="E19" s="2">
        <v>254</v>
      </c>
      <c r="F19" s="6"/>
    </row>
    <row r="20" spans="1:6" x14ac:dyDescent="0.25">
      <c r="A20" s="2" t="s">
        <v>131</v>
      </c>
      <c r="B20" s="2" t="s">
        <v>144</v>
      </c>
      <c r="C20" s="2">
        <v>505</v>
      </c>
      <c r="D20" s="2">
        <v>487</v>
      </c>
      <c r="E20" s="2">
        <v>18</v>
      </c>
      <c r="F20" s="6"/>
    </row>
    <row r="21" spans="1:6" x14ac:dyDescent="0.25">
      <c r="A21" s="2" t="s">
        <v>129</v>
      </c>
      <c r="B21" s="2" t="s">
        <v>145</v>
      </c>
      <c r="C21" s="2">
        <v>1383</v>
      </c>
      <c r="D21" s="2">
        <v>1359</v>
      </c>
      <c r="E21" s="2">
        <v>24</v>
      </c>
      <c r="F21" s="6"/>
    </row>
    <row r="22" spans="1:6" x14ac:dyDescent="0.25">
      <c r="A22" s="2" t="s">
        <v>127</v>
      </c>
      <c r="B22" s="2" t="s">
        <v>146</v>
      </c>
      <c r="C22" s="2">
        <v>440</v>
      </c>
      <c r="D22" s="2">
        <v>415</v>
      </c>
      <c r="E22" s="2">
        <v>25</v>
      </c>
      <c r="F22" s="6"/>
    </row>
    <row r="23" spans="1:6" x14ac:dyDescent="0.25">
      <c r="A23" s="2" t="s">
        <v>20</v>
      </c>
      <c r="B23" s="2" t="s">
        <v>147</v>
      </c>
      <c r="C23" s="2">
        <v>331</v>
      </c>
      <c r="D23" s="2">
        <v>315</v>
      </c>
      <c r="E23" s="2">
        <v>16</v>
      </c>
      <c r="F23" s="6"/>
    </row>
    <row r="24" spans="1:6" x14ac:dyDescent="0.25">
      <c r="A24" s="2" t="s">
        <v>125</v>
      </c>
      <c r="B24" s="2" t="s">
        <v>148</v>
      </c>
      <c r="C24" s="2">
        <v>602</v>
      </c>
      <c r="D24" s="2">
        <v>592</v>
      </c>
      <c r="E24" s="2">
        <v>10</v>
      </c>
      <c r="F24" s="6"/>
    </row>
    <row r="25" spans="1:6" x14ac:dyDescent="0.25">
      <c r="A25" s="2" t="s">
        <v>131</v>
      </c>
      <c r="B25" s="2" t="s">
        <v>149</v>
      </c>
      <c r="C25" s="2">
        <v>625</v>
      </c>
      <c r="D25" s="2">
        <v>615</v>
      </c>
      <c r="E25" s="2">
        <v>10</v>
      </c>
      <c r="F25" s="6"/>
    </row>
    <row r="26" spans="1:6" x14ac:dyDescent="0.25">
      <c r="A26" s="2" t="s">
        <v>129</v>
      </c>
      <c r="B26" s="2" t="s">
        <v>150</v>
      </c>
      <c r="C26" s="2">
        <v>1098</v>
      </c>
      <c r="D26" s="2">
        <v>1083</v>
      </c>
      <c r="E26" s="2">
        <v>15</v>
      </c>
      <c r="F26" s="6"/>
    </row>
    <row r="27" spans="1:6" x14ac:dyDescent="0.25">
      <c r="A27" s="2" t="s">
        <v>13</v>
      </c>
      <c r="B27" s="2" t="s">
        <v>151</v>
      </c>
      <c r="C27" s="2">
        <v>5565</v>
      </c>
      <c r="D27" s="2">
        <v>5226</v>
      </c>
      <c r="E27" s="2">
        <v>339</v>
      </c>
      <c r="F27" s="6"/>
    </row>
    <row r="28" spans="1:6" x14ac:dyDescent="0.25">
      <c r="A28" s="2" t="s">
        <v>129</v>
      </c>
      <c r="B28" s="2" t="s">
        <v>152</v>
      </c>
      <c r="C28" s="2">
        <v>617</v>
      </c>
      <c r="D28" s="2">
        <v>608</v>
      </c>
      <c r="E28" s="2">
        <v>9</v>
      </c>
      <c r="F28" s="6"/>
    </row>
    <row r="29" spans="1:6" x14ac:dyDescent="0.25">
      <c r="A29" s="2" t="s">
        <v>131</v>
      </c>
      <c r="B29" s="2" t="s">
        <v>153</v>
      </c>
      <c r="C29" s="2">
        <v>363</v>
      </c>
      <c r="D29" s="2">
        <v>325</v>
      </c>
      <c r="E29" s="2">
        <v>38</v>
      </c>
      <c r="F29" s="6"/>
    </row>
    <row r="30" spans="1:6" x14ac:dyDescent="0.25">
      <c r="A30" s="2" t="s">
        <v>125</v>
      </c>
      <c r="B30" s="2" t="s">
        <v>154</v>
      </c>
      <c r="C30" s="2">
        <v>331</v>
      </c>
      <c r="D30" s="2">
        <v>317</v>
      </c>
      <c r="E30" s="2">
        <v>14</v>
      </c>
      <c r="F30" s="6"/>
    </row>
    <row r="31" spans="1:6" x14ac:dyDescent="0.25">
      <c r="A31" s="2" t="s">
        <v>127</v>
      </c>
      <c r="B31" s="2" t="s">
        <v>155</v>
      </c>
      <c r="C31" s="2">
        <v>1367</v>
      </c>
      <c r="D31" s="2">
        <v>1274</v>
      </c>
      <c r="E31" s="2">
        <v>93</v>
      </c>
      <c r="F31" s="6"/>
    </row>
    <row r="32" spans="1:6" x14ac:dyDescent="0.25">
      <c r="A32" s="2" t="s">
        <v>125</v>
      </c>
      <c r="B32" s="2" t="s">
        <v>156</v>
      </c>
      <c r="C32" s="2">
        <v>190</v>
      </c>
      <c r="D32" s="2">
        <v>174</v>
      </c>
      <c r="E32" s="2">
        <v>16</v>
      </c>
      <c r="F32" s="6"/>
    </row>
    <row r="33" spans="1:6" x14ac:dyDescent="0.25">
      <c r="A33" s="2" t="s">
        <v>20</v>
      </c>
      <c r="B33" s="2" t="s">
        <v>157</v>
      </c>
      <c r="C33" s="2">
        <v>1274</v>
      </c>
      <c r="D33" s="2">
        <v>1249</v>
      </c>
      <c r="E33" s="2">
        <v>25</v>
      </c>
      <c r="F33" s="6"/>
    </row>
    <row r="34" spans="1:6" x14ac:dyDescent="0.25">
      <c r="A34" s="2" t="s">
        <v>127</v>
      </c>
      <c r="B34" s="2" t="s">
        <v>158</v>
      </c>
      <c r="C34" s="2">
        <v>105</v>
      </c>
      <c r="D34" s="2">
        <v>89</v>
      </c>
      <c r="E34" s="2">
        <v>16</v>
      </c>
      <c r="F34" s="6"/>
    </row>
    <row r="35" spans="1:6" x14ac:dyDescent="0.25">
      <c r="A35" s="2" t="s">
        <v>13</v>
      </c>
      <c r="B35" s="2" t="s">
        <v>159</v>
      </c>
      <c r="C35" s="2">
        <v>8511</v>
      </c>
      <c r="D35" s="2">
        <v>7909</v>
      </c>
      <c r="E35" s="2">
        <v>602</v>
      </c>
      <c r="F35" s="6"/>
    </row>
    <row r="36" spans="1:6" x14ac:dyDescent="0.25">
      <c r="A36" s="2" t="s">
        <v>129</v>
      </c>
      <c r="B36" s="2" t="s">
        <v>160</v>
      </c>
      <c r="C36" s="2">
        <v>1276</v>
      </c>
      <c r="D36" s="2">
        <v>1160</v>
      </c>
      <c r="E36" s="2">
        <v>116</v>
      </c>
      <c r="F36" s="6"/>
    </row>
    <row r="37" spans="1:6" x14ac:dyDescent="0.25">
      <c r="A37" s="2" t="s">
        <v>129</v>
      </c>
      <c r="B37" s="2" t="s">
        <v>161</v>
      </c>
      <c r="C37" s="2">
        <v>845</v>
      </c>
      <c r="D37" s="2">
        <v>615</v>
      </c>
      <c r="E37" s="2">
        <v>230</v>
      </c>
      <c r="F37" s="6"/>
    </row>
    <row r="38" spans="1:6" x14ac:dyDescent="0.25">
      <c r="A38" s="2" t="s">
        <v>131</v>
      </c>
      <c r="B38" s="2" t="s">
        <v>162</v>
      </c>
      <c r="C38" s="2">
        <v>1245</v>
      </c>
      <c r="D38" s="2">
        <v>1179</v>
      </c>
      <c r="E38" s="2">
        <v>66</v>
      </c>
      <c r="F38" s="6"/>
    </row>
    <row r="39" spans="1:6" x14ac:dyDescent="0.25">
      <c r="A39" s="2" t="s">
        <v>20</v>
      </c>
      <c r="B39" s="2" t="s">
        <v>163</v>
      </c>
      <c r="C39" s="2">
        <v>473</v>
      </c>
      <c r="D39" s="2">
        <v>467</v>
      </c>
      <c r="E39" s="2">
        <v>6</v>
      </c>
      <c r="F39" s="6"/>
    </row>
    <row r="40" spans="1:6" x14ac:dyDescent="0.25">
      <c r="A40" s="2" t="s">
        <v>125</v>
      </c>
      <c r="B40" s="2" t="s">
        <v>164</v>
      </c>
      <c r="C40" s="2">
        <v>274</v>
      </c>
      <c r="D40" s="2">
        <v>267</v>
      </c>
      <c r="E40" s="2">
        <v>7</v>
      </c>
      <c r="F40" s="6"/>
    </row>
    <row r="41" spans="1:6" x14ac:dyDescent="0.25">
      <c r="A41" s="2" t="s">
        <v>125</v>
      </c>
      <c r="B41" s="2" t="s">
        <v>165</v>
      </c>
      <c r="C41" s="2">
        <v>1141</v>
      </c>
      <c r="D41" s="2">
        <v>1111</v>
      </c>
      <c r="E41" s="2">
        <v>30</v>
      </c>
      <c r="F41" s="6"/>
    </row>
    <row r="42" spans="1:6" x14ac:dyDescent="0.25">
      <c r="A42" s="2" t="s">
        <v>125</v>
      </c>
      <c r="B42" s="2" t="s">
        <v>166</v>
      </c>
      <c r="C42" s="2">
        <v>2520</v>
      </c>
      <c r="D42" s="2">
        <v>2434</v>
      </c>
      <c r="E42" s="2">
        <v>86</v>
      </c>
      <c r="F42" s="6"/>
    </row>
    <row r="43" spans="1:6" x14ac:dyDescent="0.25">
      <c r="A43" s="2" t="s">
        <v>125</v>
      </c>
      <c r="B43" s="2" t="s">
        <v>167</v>
      </c>
      <c r="C43" s="2">
        <v>537</v>
      </c>
      <c r="D43" s="2">
        <v>503</v>
      </c>
      <c r="E43" s="2">
        <v>34</v>
      </c>
      <c r="F43" s="6"/>
    </row>
    <row r="44" spans="1:6" x14ac:dyDescent="0.25">
      <c r="A44" s="2" t="s">
        <v>125</v>
      </c>
      <c r="B44" s="2" t="s">
        <v>168</v>
      </c>
      <c r="C44" s="2">
        <v>431</v>
      </c>
      <c r="D44" s="2">
        <v>423</v>
      </c>
      <c r="E44" s="2">
        <v>8</v>
      </c>
      <c r="F44" s="6"/>
    </row>
    <row r="45" spans="1:6" x14ac:dyDescent="0.25">
      <c r="A45" s="2" t="s">
        <v>129</v>
      </c>
      <c r="B45" s="2" t="s">
        <v>169</v>
      </c>
      <c r="C45" s="2">
        <v>3029</v>
      </c>
      <c r="D45" s="2">
        <v>2907</v>
      </c>
      <c r="E45" s="2">
        <v>122</v>
      </c>
      <c r="F45" s="6"/>
    </row>
    <row r="46" spans="1:6" x14ac:dyDescent="0.25">
      <c r="A46" s="2" t="s">
        <v>92</v>
      </c>
      <c r="B46" s="2" t="s">
        <v>170</v>
      </c>
      <c r="C46" s="2">
        <v>810</v>
      </c>
      <c r="D46" s="2">
        <v>743</v>
      </c>
      <c r="E46" s="2">
        <v>67</v>
      </c>
      <c r="F46" s="6"/>
    </row>
    <row r="47" spans="1:6" x14ac:dyDescent="0.25">
      <c r="A47" s="2" t="s">
        <v>125</v>
      </c>
      <c r="B47" s="2" t="s">
        <v>171</v>
      </c>
      <c r="C47" s="2">
        <v>670</v>
      </c>
      <c r="D47" s="2">
        <v>666</v>
      </c>
      <c r="E47" s="2">
        <v>4</v>
      </c>
      <c r="F47" s="6"/>
    </row>
    <row r="48" spans="1:6" x14ac:dyDescent="0.25">
      <c r="A48" s="2" t="s">
        <v>127</v>
      </c>
      <c r="B48" s="2" t="s">
        <v>172</v>
      </c>
      <c r="C48" s="2">
        <v>641</v>
      </c>
      <c r="D48" s="2">
        <v>600</v>
      </c>
      <c r="E48" s="2">
        <v>41</v>
      </c>
      <c r="F48" s="6"/>
    </row>
    <row r="49" spans="1:6" x14ac:dyDescent="0.25">
      <c r="A49" s="2" t="s">
        <v>79</v>
      </c>
      <c r="B49" s="2" t="s">
        <v>173</v>
      </c>
      <c r="C49" s="2">
        <v>743</v>
      </c>
      <c r="D49" s="2">
        <v>738</v>
      </c>
      <c r="E49" s="2">
        <v>5</v>
      </c>
      <c r="F49" s="6"/>
    </row>
    <row r="50" spans="1:6" x14ac:dyDescent="0.25">
      <c r="A50" s="2" t="s">
        <v>13</v>
      </c>
      <c r="B50" s="2" t="s">
        <v>174</v>
      </c>
      <c r="C50" s="2">
        <v>584</v>
      </c>
      <c r="D50" s="2">
        <v>510</v>
      </c>
      <c r="E50" s="2">
        <v>74</v>
      </c>
      <c r="F50" s="6"/>
    </row>
    <row r="51" spans="1:6" x14ac:dyDescent="0.25">
      <c r="A51" s="2" t="s">
        <v>125</v>
      </c>
      <c r="B51" s="2" t="s">
        <v>175</v>
      </c>
      <c r="C51" s="2">
        <v>586</v>
      </c>
      <c r="D51" s="2">
        <v>579</v>
      </c>
      <c r="E51" s="2">
        <v>7</v>
      </c>
      <c r="F51" s="6"/>
    </row>
    <row r="52" spans="1:6" x14ac:dyDescent="0.25">
      <c r="A52" s="2" t="s">
        <v>129</v>
      </c>
      <c r="B52" s="2" t="s">
        <v>176</v>
      </c>
      <c r="C52" s="2">
        <v>1624</v>
      </c>
      <c r="D52" s="2">
        <v>1434</v>
      </c>
      <c r="E52" s="2">
        <v>190</v>
      </c>
      <c r="F52" s="6"/>
    </row>
    <row r="53" spans="1:6" x14ac:dyDescent="0.25">
      <c r="A53" s="2" t="s">
        <v>129</v>
      </c>
      <c r="B53" s="2" t="s">
        <v>177</v>
      </c>
      <c r="C53" s="2">
        <v>688</v>
      </c>
      <c r="D53" s="2">
        <v>644</v>
      </c>
      <c r="E53" s="2">
        <v>44</v>
      </c>
      <c r="F53" s="6"/>
    </row>
    <row r="54" spans="1:6" x14ac:dyDescent="0.25">
      <c r="A54" s="2" t="s">
        <v>129</v>
      </c>
      <c r="B54" s="2" t="s">
        <v>178</v>
      </c>
      <c r="C54" s="2">
        <v>281</v>
      </c>
      <c r="D54" s="2">
        <v>245</v>
      </c>
      <c r="E54" s="2">
        <v>36</v>
      </c>
      <c r="F54" s="6"/>
    </row>
    <row r="55" spans="1:6" x14ac:dyDescent="0.25">
      <c r="A55" s="2" t="s">
        <v>125</v>
      </c>
      <c r="B55" s="2" t="s">
        <v>179</v>
      </c>
      <c r="C55" s="2">
        <v>385</v>
      </c>
      <c r="D55" s="2">
        <v>378</v>
      </c>
      <c r="E55" s="2">
        <v>7</v>
      </c>
      <c r="F55" s="6"/>
    </row>
    <row r="56" spans="1:6" x14ac:dyDescent="0.25">
      <c r="A56" s="2" t="s">
        <v>59</v>
      </c>
      <c r="B56" s="2" t="s">
        <v>180</v>
      </c>
      <c r="C56" s="2">
        <v>172</v>
      </c>
      <c r="D56" s="2">
        <v>153</v>
      </c>
      <c r="E56" s="2">
        <v>19</v>
      </c>
      <c r="F56" s="6"/>
    </row>
    <row r="57" spans="1:6" x14ac:dyDescent="0.25">
      <c r="A57" s="2" t="s">
        <v>125</v>
      </c>
      <c r="B57" s="2" t="s">
        <v>192</v>
      </c>
      <c r="C57" s="2">
        <v>896</v>
      </c>
      <c r="D57" s="2">
        <v>859</v>
      </c>
      <c r="E57" s="2">
        <v>37</v>
      </c>
      <c r="F57" s="6"/>
    </row>
    <row r="58" spans="1:6" x14ac:dyDescent="0.25">
      <c r="A58" s="2" t="s">
        <v>131</v>
      </c>
      <c r="B58" s="2" t="s">
        <v>181</v>
      </c>
      <c r="C58" s="2">
        <v>457</v>
      </c>
      <c r="D58" s="2">
        <v>443</v>
      </c>
      <c r="E58" s="2">
        <v>14</v>
      </c>
      <c r="F58" s="6"/>
    </row>
    <row r="59" spans="1:6" x14ac:dyDescent="0.25">
      <c r="A59" s="2" t="s">
        <v>13</v>
      </c>
      <c r="B59" s="2" t="s">
        <v>182</v>
      </c>
      <c r="C59" s="2">
        <v>3886</v>
      </c>
      <c r="D59" s="2">
        <v>3705</v>
      </c>
      <c r="E59" s="2">
        <v>181</v>
      </c>
      <c r="F59" s="6"/>
    </row>
    <row r="60" spans="1:6" x14ac:dyDescent="0.25">
      <c r="A60" s="2" t="s">
        <v>125</v>
      </c>
      <c r="B60" s="2" t="s">
        <v>183</v>
      </c>
      <c r="C60" s="2">
        <v>701</v>
      </c>
      <c r="D60" s="2">
        <v>685</v>
      </c>
      <c r="E60" s="2">
        <v>16</v>
      </c>
      <c r="F60" s="6"/>
    </row>
    <row r="61" spans="1:6" x14ac:dyDescent="0.25">
      <c r="A61" s="2" t="s">
        <v>92</v>
      </c>
      <c r="B61" s="2" t="s">
        <v>184</v>
      </c>
      <c r="C61" s="2">
        <v>1087</v>
      </c>
      <c r="D61" s="2">
        <v>929</v>
      </c>
      <c r="E61" s="2">
        <v>158</v>
      </c>
      <c r="F61" s="6"/>
    </row>
    <row r="62" spans="1:6" x14ac:dyDescent="0.25">
      <c r="A62" s="2" t="s">
        <v>59</v>
      </c>
      <c r="B62" s="2" t="s">
        <v>185</v>
      </c>
      <c r="C62" s="2">
        <v>210</v>
      </c>
      <c r="D62" s="2">
        <v>179</v>
      </c>
      <c r="E62" s="2">
        <v>31</v>
      </c>
      <c r="F62" s="6"/>
    </row>
    <row r="63" spans="1:6" x14ac:dyDescent="0.25">
      <c r="A63" s="2" t="s">
        <v>18</v>
      </c>
      <c r="B63" s="2" t="s">
        <v>186</v>
      </c>
      <c r="C63" s="2">
        <v>555</v>
      </c>
      <c r="D63" s="2">
        <v>551</v>
      </c>
      <c r="E63" s="2">
        <v>4</v>
      </c>
      <c r="F63" s="6"/>
    </row>
    <row r="64" spans="1:6" x14ac:dyDescent="0.25">
      <c r="A64" s="2" t="s">
        <v>59</v>
      </c>
      <c r="B64" s="2" t="s">
        <v>187</v>
      </c>
      <c r="C64" s="2">
        <v>745</v>
      </c>
      <c r="D64" s="2">
        <v>709</v>
      </c>
      <c r="E64" s="2">
        <v>36</v>
      </c>
      <c r="F64" s="6"/>
    </row>
    <row r="65" spans="1:7" x14ac:dyDescent="0.25">
      <c r="A65" s="2" t="s">
        <v>131</v>
      </c>
      <c r="B65" s="2" t="s">
        <v>188</v>
      </c>
      <c r="C65" s="2">
        <v>623</v>
      </c>
      <c r="D65" s="2">
        <v>604</v>
      </c>
      <c r="E65" s="2">
        <v>19</v>
      </c>
      <c r="F65" s="6"/>
    </row>
    <row r="66" spans="1:7" x14ac:dyDescent="0.25">
      <c r="A66" s="2" t="s">
        <v>125</v>
      </c>
      <c r="B66" s="2" t="s">
        <v>189</v>
      </c>
      <c r="C66" s="2">
        <v>1051</v>
      </c>
      <c r="D66" s="2">
        <v>990</v>
      </c>
      <c r="E66" s="2">
        <v>61</v>
      </c>
      <c r="F66" s="6"/>
    </row>
    <row r="67" spans="1:7" x14ac:dyDescent="0.25">
      <c r="A67" s="2" t="s">
        <v>131</v>
      </c>
      <c r="B67" s="2" t="s">
        <v>190</v>
      </c>
      <c r="C67" s="2">
        <v>596</v>
      </c>
      <c r="D67" s="2">
        <v>563</v>
      </c>
      <c r="E67" s="2">
        <v>33</v>
      </c>
      <c r="F67" s="6"/>
    </row>
    <row r="68" spans="1:7" x14ac:dyDescent="0.25">
      <c r="A68" s="4" t="s">
        <v>123</v>
      </c>
      <c r="B68" s="2"/>
      <c r="C68" s="2">
        <f>SUM(C3:C67)</f>
        <v>80952</v>
      </c>
      <c r="D68" s="2">
        <f t="shared" ref="D68:E68" si="0">SUM(D3:D67)</f>
        <v>76019</v>
      </c>
      <c r="E68" s="2">
        <f t="shared" si="0"/>
        <v>4933</v>
      </c>
      <c r="F68" s="6"/>
    </row>
    <row r="69" spans="1:7" x14ac:dyDescent="0.25">
      <c r="F69" s="12"/>
      <c r="G69" s="8"/>
    </row>
    <row r="70" spans="1:7" x14ac:dyDescent="0.25">
      <c r="A70"/>
      <c r="B70"/>
      <c r="C70"/>
      <c r="D70"/>
      <c r="E70"/>
      <c r="F70"/>
    </row>
    <row r="71" spans="1:7" x14ac:dyDescent="0.25">
      <c r="A71"/>
      <c r="B71"/>
      <c r="C71" s="6"/>
      <c r="D71" s="6"/>
      <c r="E71" s="6"/>
      <c r="F71" s="6"/>
    </row>
    <row r="72" spans="1:7" x14ac:dyDescent="0.25">
      <c r="A72"/>
      <c r="B72"/>
      <c r="C72"/>
      <c r="D72"/>
      <c r="E72"/>
      <c r="F72"/>
    </row>
    <row r="73" spans="1:7" x14ac:dyDescent="0.25">
      <c r="A73"/>
      <c r="B73"/>
      <c r="C73"/>
      <c r="D73"/>
      <c r="E73"/>
      <c r="F73"/>
    </row>
    <row r="74" spans="1:7" x14ac:dyDescent="0.25">
      <c r="A74"/>
      <c r="B74"/>
      <c r="C74"/>
      <c r="D74"/>
      <c r="E74"/>
      <c r="F74"/>
    </row>
    <row r="75" spans="1:7" x14ac:dyDescent="0.25">
      <c r="A75"/>
      <c r="B75"/>
      <c r="C75"/>
      <c r="D75"/>
      <c r="E75"/>
      <c r="F75"/>
    </row>
    <row r="76" spans="1:7" x14ac:dyDescent="0.25">
      <c r="A76"/>
      <c r="B76"/>
      <c r="C76"/>
      <c r="D76"/>
      <c r="E76"/>
      <c r="F76"/>
    </row>
    <row r="77" spans="1:7" x14ac:dyDescent="0.25">
      <c r="A77"/>
      <c r="B77"/>
      <c r="C77"/>
      <c r="D77"/>
      <c r="E77"/>
      <c r="F77"/>
    </row>
    <row r="78" spans="1:7" x14ac:dyDescent="0.25">
      <c r="A78"/>
      <c r="B78"/>
      <c r="C78"/>
      <c r="D78"/>
      <c r="E78"/>
      <c r="F78"/>
    </row>
    <row r="79" spans="1:7" x14ac:dyDescent="0.25">
      <c r="A79"/>
      <c r="B79"/>
      <c r="C79"/>
      <c r="D79"/>
      <c r="E79"/>
      <c r="F79"/>
    </row>
    <row r="80" spans="1:7" x14ac:dyDescent="0.25">
      <c r="A80"/>
      <c r="B80"/>
      <c r="C80"/>
      <c r="D80"/>
      <c r="E80"/>
      <c r="F80"/>
    </row>
    <row r="81" spans="1:6" x14ac:dyDescent="0.25">
      <c r="A81"/>
      <c r="B81"/>
      <c r="C81"/>
      <c r="D81"/>
      <c r="E81"/>
      <c r="F81"/>
    </row>
    <row r="82" spans="1:6" x14ac:dyDescent="0.25">
      <c r="A82"/>
      <c r="B82"/>
      <c r="C82"/>
      <c r="D82"/>
      <c r="E82"/>
      <c r="F82"/>
    </row>
    <row r="83" spans="1:6" x14ac:dyDescent="0.25">
      <c r="A83"/>
      <c r="B83"/>
      <c r="C83"/>
      <c r="D83"/>
      <c r="E83"/>
      <c r="F83"/>
    </row>
    <row r="84" spans="1:6" x14ac:dyDescent="0.25">
      <c r="A84"/>
      <c r="B84"/>
      <c r="C84"/>
      <c r="D84"/>
      <c r="E84"/>
      <c r="F84"/>
    </row>
    <row r="85" spans="1:6" x14ac:dyDescent="0.25">
      <c r="A85"/>
      <c r="B85"/>
      <c r="C85"/>
      <c r="D85"/>
      <c r="E85"/>
      <c r="F85"/>
    </row>
    <row r="86" spans="1:6" x14ac:dyDescent="0.25">
      <c r="A86"/>
      <c r="B86"/>
      <c r="C86"/>
      <c r="D86"/>
      <c r="E86"/>
      <c r="F86"/>
    </row>
    <row r="87" spans="1:6" x14ac:dyDescent="0.25">
      <c r="A87"/>
      <c r="B87"/>
      <c r="C87"/>
      <c r="D87"/>
      <c r="E87"/>
      <c r="F87"/>
    </row>
    <row r="88" spans="1:6" x14ac:dyDescent="0.25">
      <c r="A88"/>
      <c r="B88"/>
      <c r="C88"/>
      <c r="D88"/>
      <c r="E88"/>
      <c r="F88"/>
    </row>
    <row r="89" spans="1:6" x14ac:dyDescent="0.25">
      <c r="A89"/>
      <c r="B89"/>
      <c r="C89"/>
      <c r="D89"/>
      <c r="E89"/>
      <c r="F89"/>
    </row>
    <row r="90" spans="1:6" x14ac:dyDescent="0.25">
      <c r="A90"/>
      <c r="B90"/>
      <c r="C90"/>
      <c r="D90"/>
      <c r="E90"/>
      <c r="F90"/>
    </row>
    <row r="91" spans="1:6" x14ac:dyDescent="0.25">
      <c r="A91"/>
      <c r="B91"/>
      <c r="C91"/>
      <c r="D91"/>
      <c r="E91"/>
      <c r="F91"/>
    </row>
    <row r="92" spans="1:6" x14ac:dyDescent="0.25">
      <c r="A92"/>
      <c r="B92"/>
      <c r="C92"/>
      <c r="D92"/>
      <c r="E92"/>
      <c r="F92"/>
    </row>
    <row r="93" spans="1:6" x14ac:dyDescent="0.25">
      <c r="A93"/>
      <c r="B93"/>
      <c r="C93"/>
      <c r="D93"/>
      <c r="E93"/>
      <c r="F93"/>
    </row>
    <row r="94" spans="1:6" x14ac:dyDescent="0.25">
      <c r="A94"/>
      <c r="B94"/>
      <c r="C94"/>
      <c r="D94"/>
      <c r="E94"/>
      <c r="F94"/>
    </row>
    <row r="95" spans="1:6" x14ac:dyDescent="0.25">
      <c r="A95"/>
      <c r="B95"/>
      <c r="C95"/>
      <c r="D95"/>
      <c r="E95"/>
      <c r="F95"/>
    </row>
    <row r="96" spans="1:6" x14ac:dyDescent="0.25">
      <c r="A96"/>
      <c r="B96"/>
      <c r="C96"/>
      <c r="D96"/>
      <c r="E96"/>
      <c r="F96"/>
    </row>
    <row r="97" spans="1:6" x14ac:dyDescent="0.25">
      <c r="A97"/>
      <c r="B97"/>
      <c r="C97"/>
      <c r="D97"/>
      <c r="E97"/>
      <c r="F97"/>
    </row>
    <row r="98" spans="1:6" x14ac:dyDescent="0.25">
      <c r="A98"/>
      <c r="B98"/>
      <c r="C98"/>
      <c r="D98"/>
      <c r="E98"/>
      <c r="F98"/>
    </row>
    <row r="99" spans="1:6" x14ac:dyDescent="0.25">
      <c r="A99"/>
      <c r="B99"/>
      <c r="C99"/>
      <c r="D99"/>
      <c r="E99"/>
      <c r="F99"/>
    </row>
    <row r="100" spans="1:6" x14ac:dyDescent="0.25">
      <c r="A100"/>
      <c r="B100"/>
      <c r="C100"/>
      <c r="D100"/>
      <c r="E100"/>
      <c r="F100"/>
    </row>
    <row r="101" spans="1:6" x14ac:dyDescent="0.25">
      <c r="A101"/>
      <c r="B101"/>
      <c r="C101"/>
      <c r="D101"/>
      <c r="E101"/>
      <c r="F101"/>
    </row>
    <row r="102" spans="1:6" x14ac:dyDescent="0.25">
      <c r="A102"/>
      <c r="B102"/>
      <c r="C102"/>
      <c r="D102"/>
      <c r="E102"/>
      <c r="F102"/>
    </row>
    <row r="103" spans="1:6" x14ac:dyDescent="0.25">
      <c r="A103"/>
      <c r="B103"/>
      <c r="C103"/>
      <c r="D103"/>
      <c r="E103"/>
      <c r="F103"/>
    </row>
    <row r="104" spans="1:6" x14ac:dyDescent="0.25">
      <c r="A104"/>
      <c r="B104"/>
      <c r="C104"/>
      <c r="D104"/>
      <c r="E104"/>
      <c r="F104"/>
    </row>
    <row r="105" spans="1:6" x14ac:dyDescent="0.25">
      <c r="A105"/>
      <c r="B105"/>
      <c r="C105"/>
      <c r="D105"/>
      <c r="E105"/>
      <c r="F105"/>
    </row>
    <row r="106" spans="1:6" x14ac:dyDescent="0.25">
      <c r="A106"/>
      <c r="B106"/>
      <c r="C106"/>
      <c r="D106"/>
      <c r="E106"/>
      <c r="F106"/>
    </row>
    <row r="107" spans="1:6" x14ac:dyDescent="0.25">
      <c r="A107"/>
      <c r="B107"/>
      <c r="C107"/>
      <c r="D107"/>
      <c r="E107"/>
      <c r="F107"/>
    </row>
    <row r="108" spans="1:6" x14ac:dyDescent="0.25">
      <c r="A108"/>
      <c r="B108"/>
      <c r="C108"/>
      <c r="D108"/>
      <c r="E108"/>
      <c r="F108"/>
    </row>
    <row r="109" spans="1:6" x14ac:dyDescent="0.25">
      <c r="A109"/>
      <c r="B109"/>
      <c r="C109"/>
      <c r="D109"/>
      <c r="E109"/>
      <c r="F109"/>
    </row>
    <row r="110" spans="1:6" x14ac:dyDescent="0.25">
      <c r="A110"/>
      <c r="B110"/>
      <c r="C110"/>
      <c r="D110"/>
      <c r="E110"/>
      <c r="F110"/>
    </row>
    <row r="111" spans="1:6" x14ac:dyDescent="0.25">
      <c r="A111"/>
      <c r="B111"/>
      <c r="C111"/>
      <c r="D111"/>
      <c r="E111"/>
      <c r="F111"/>
    </row>
    <row r="112" spans="1:6" x14ac:dyDescent="0.25">
      <c r="A112"/>
      <c r="B112"/>
      <c r="C112"/>
      <c r="D112"/>
      <c r="E112"/>
      <c r="F112"/>
    </row>
    <row r="113" spans="1:6" x14ac:dyDescent="0.25">
      <c r="A113"/>
      <c r="B113"/>
      <c r="C113"/>
      <c r="D113"/>
      <c r="E113"/>
      <c r="F113"/>
    </row>
    <row r="114" spans="1:6" x14ac:dyDescent="0.25">
      <c r="A114"/>
      <c r="B114"/>
      <c r="C114"/>
      <c r="D114"/>
      <c r="E114"/>
      <c r="F114"/>
    </row>
    <row r="115" spans="1:6" x14ac:dyDescent="0.25">
      <c r="A115"/>
      <c r="B115"/>
      <c r="C115"/>
      <c r="D115"/>
      <c r="E115"/>
      <c r="F115"/>
    </row>
    <row r="116" spans="1:6" x14ac:dyDescent="0.25">
      <c r="C116" s="6"/>
      <c r="D116" s="6"/>
      <c r="E116" s="6"/>
      <c r="F116" s="6"/>
    </row>
    <row r="117" spans="1:6" x14ac:dyDescent="0.25">
      <c r="C117" s="6"/>
      <c r="D117" s="6"/>
      <c r="E117" s="6"/>
      <c r="F117" s="6"/>
    </row>
    <row r="118" spans="1:6" x14ac:dyDescent="0.25">
      <c r="C118" s="6"/>
      <c r="D118" s="6"/>
      <c r="E118" s="6"/>
      <c r="F118" s="6"/>
    </row>
    <row r="119" spans="1:6" x14ac:dyDescent="0.25">
      <c r="C119" s="6"/>
      <c r="D119" s="6"/>
      <c r="E119" s="6"/>
      <c r="F119" s="6"/>
    </row>
    <row r="120" spans="1:6" x14ac:dyDescent="0.25">
      <c r="C120" s="6"/>
      <c r="D120" s="6"/>
      <c r="E120" s="6"/>
      <c r="F120" s="6"/>
    </row>
    <row r="121" spans="1:6" x14ac:dyDescent="0.25">
      <c r="C121" s="6"/>
      <c r="D121" s="6"/>
      <c r="E121" s="6"/>
      <c r="F121" s="6"/>
    </row>
    <row r="122" spans="1:6" x14ac:dyDescent="0.25">
      <c r="C122" s="6"/>
      <c r="D122" s="6"/>
      <c r="E122" s="6"/>
      <c r="F122" s="6"/>
    </row>
    <row r="123" spans="1:6" x14ac:dyDescent="0.25">
      <c r="C123" s="6"/>
      <c r="D123" s="6"/>
      <c r="E123" s="6"/>
      <c r="F123" s="6"/>
    </row>
    <row r="124" spans="1:6" x14ac:dyDescent="0.25">
      <c r="C124" s="6"/>
      <c r="D124" s="6"/>
      <c r="E124" s="6"/>
      <c r="F124" s="6"/>
    </row>
    <row r="125" spans="1:6" x14ac:dyDescent="0.25">
      <c r="C125" s="6"/>
      <c r="D125" s="6"/>
      <c r="E125" s="6"/>
      <c r="F125" s="6"/>
    </row>
    <row r="126" spans="1:6" x14ac:dyDescent="0.25">
      <c r="C126" s="6"/>
      <c r="D126" s="6"/>
      <c r="E126" s="6"/>
      <c r="F126" s="6"/>
    </row>
    <row r="127" spans="1:6" x14ac:dyDescent="0.25">
      <c r="C127" s="6"/>
      <c r="D127" s="6"/>
      <c r="E127" s="6"/>
      <c r="F127" s="6"/>
    </row>
    <row r="128" spans="1:6" x14ac:dyDescent="0.25">
      <c r="C128" s="6"/>
      <c r="D128" s="6"/>
      <c r="E128" s="6"/>
      <c r="F128" s="6"/>
    </row>
    <row r="129" spans="3:6" x14ac:dyDescent="0.25">
      <c r="C129" s="6"/>
      <c r="D129" s="6"/>
      <c r="E129" s="6"/>
      <c r="F129" s="6"/>
    </row>
    <row r="130" spans="3:6" x14ac:dyDescent="0.25">
      <c r="C130" s="6"/>
      <c r="D130" s="6"/>
      <c r="E130" s="6"/>
      <c r="F130" s="6"/>
    </row>
    <row r="131" spans="3:6" x14ac:dyDescent="0.25">
      <c r="C131" s="6"/>
      <c r="D131" s="6"/>
      <c r="E131" s="6"/>
      <c r="F131" s="6"/>
    </row>
    <row r="132" spans="3:6" x14ac:dyDescent="0.25">
      <c r="C132" s="6"/>
      <c r="D132" s="6"/>
      <c r="E132" s="6"/>
      <c r="F132" s="6"/>
    </row>
    <row r="133" spans="3:6" x14ac:dyDescent="0.25">
      <c r="C133" s="6"/>
      <c r="D133" s="6"/>
      <c r="E133" s="6"/>
      <c r="F133" s="6"/>
    </row>
    <row r="134" spans="3:6" x14ac:dyDescent="0.25">
      <c r="C134" s="6"/>
      <c r="D134" s="6"/>
      <c r="E134" s="6"/>
      <c r="F134" s="6"/>
    </row>
    <row r="135" spans="3:6" x14ac:dyDescent="0.25">
      <c r="C135" s="6"/>
      <c r="D135" s="6"/>
      <c r="E135" s="6"/>
      <c r="F135" s="6"/>
    </row>
    <row r="136" spans="3:6" x14ac:dyDescent="0.25">
      <c r="C136" s="6"/>
      <c r="D136" s="6"/>
      <c r="E136" s="6"/>
      <c r="F136" s="6"/>
    </row>
    <row r="137" spans="3:6" x14ac:dyDescent="0.25">
      <c r="C137" s="6"/>
      <c r="D137" s="6"/>
      <c r="E137" s="6"/>
      <c r="F137" s="6"/>
    </row>
    <row r="138" spans="3:6" x14ac:dyDescent="0.25">
      <c r="C138" s="6"/>
      <c r="D138" s="6"/>
      <c r="E138" s="6"/>
      <c r="F138" s="6"/>
    </row>
    <row r="139" spans="3:6" x14ac:dyDescent="0.25">
      <c r="C139" s="6"/>
      <c r="D139" s="6"/>
      <c r="E139" s="6"/>
      <c r="F139" s="6"/>
    </row>
    <row r="140" spans="3:6" x14ac:dyDescent="0.25">
      <c r="C140" s="6"/>
      <c r="D140" s="6"/>
      <c r="E140" s="6"/>
      <c r="F140" s="6"/>
    </row>
    <row r="141" spans="3:6" x14ac:dyDescent="0.25">
      <c r="C141" s="6"/>
      <c r="D141" s="6"/>
      <c r="E141" s="6"/>
      <c r="F141" s="6"/>
    </row>
    <row r="142" spans="3:6" x14ac:dyDescent="0.25">
      <c r="C142" s="6"/>
      <c r="D142" s="6"/>
      <c r="E142" s="6"/>
      <c r="F142" s="6"/>
    </row>
    <row r="143" spans="3:6" x14ac:dyDescent="0.25">
      <c r="C143" s="6"/>
      <c r="D143" s="6"/>
      <c r="E143" s="6"/>
      <c r="F143" s="6"/>
    </row>
    <row r="144" spans="3:6" x14ac:dyDescent="0.25">
      <c r="C144" s="6"/>
      <c r="D144" s="6"/>
      <c r="E144" s="6"/>
      <c r="F144" s="6"/>
    </row>
    <row r="145" spans="3:6" x14ac:dyDescent="0.25">
      <c r="C145" s="6"/>
      <c r="D145" s="6"/>
      <c r="E145" s="6"/>
      <c r="F145" s="6"/>
    </row>
    <row r="146" spans="3:6" x14ac:dyDescent="0.25">
      <c r="C146" s="6"/>
      <c r="D146" s="6"/>
      <c r="E146" s="6"/>
      <c r="F146" s="6"/>
    </row>
    <row r="147" spans="3:6" x14ac:dyDescent="0.25">
      <c r="C147" s="6"/>
      <c r="D147" s="6"/>
      <c r="E147" s="6"/>
      <c r="F147" s="6"/>
    </row>
    <row r="148" spans="3:6" x14ac:dyDescent="0.25">
      <c r="C148" s="6"/>
      <c r="D148" s="6"/>
      <c r="E148" s="6"/>
      <c r="F148" s="6"/>
    </row>
    <row r="149" spans="3:6" x14ac:dyDescent="0.25">
      <c r="C149" s="6"/>
      <c r="D149" s="6"/>
      <c r="E149" s="6"/>
      <c r="F149" s="6"/>
    </row>
    <row r="150" spans="3:6" x14ac:dyDescent="0.25">
      <c r="C150" s="6"/>
      <c r="D150" s="6"/>
      <c r="E150" s="6"/>
      <c r="F150" s="6"/>
    </row>
    <row r="151" spans="3:6" x14ac:dyDescent="0.25">
      <c r="C151" s="6"/>
      <c r="D151" s="6"/>
      <c r="E151" s="6"/>
      <c r="F151" s="6"/>
    </row>
    <row r="152" spans="3:6" x14ac:dyDescent="0.25">
      <c r="C152" s="6"/>
      <c r="D152" s="6"/>
      <c r="E152" s="6"/>
      <c r="F152" s="6"/>
    </row>
    <row r="153" spans="3:6" x14ac:dyDescent="0.25">
      <c r="C153" s="6"/>
      <c r="D153" s="6"/>
      <c r="E153" s="6"/>
      <c r="F153" s="6"/>
    </row>
    <row r="154" spans="3:6" x14ac:dyDescent="0.25">
      <c r="C154" s="6"/>
      <c r="D154" s="6"/>
      <c r="E154" s="6"/>
      <c r="F154" s="6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&amp;C&amp;F&amp;RPage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view="pageLayout" topLeftCell="A74" zoomScaleNormal="100" workbookViewId="0">
      <selection sqref="A1:E1048576"/>
    </sheetView>
  </sheetViews>
  <sheetFormatPr defaultRowHeight="15" x14ac:dyDescent="0.25"/>
  <cols>
    <col min="1" max="1" width="16.5703125" bestFit="1" customWidth="1"/>
    <col min="2" max="2" width="22.140625" bestFit="1" customWidth="1"/>
    <col min="3" max="3" width="17.7109375" bestFit="1" customWidth="1"/>
    <col min="4" max="4" width="11.140625" bestFit="1" customWidth="1"/>
    <col min="5" max="5" width="10.5703125" bestFit="1" customWidth="1"/>
  </cols>
  <sheetData>
    <row r="1" spans="1:5" x14ac:dyDescent="0.25">
      <c r="A1" s="27" t="s">
        <v>193</v>
      </c>
      <c r="B1" s="27"/>
      <c r="C1" s="27"/>
      <c r="D1" s="27"/>
      <c r="E1" s="27"/>
    </row>
    <row r="2" spans="1:5" x14ac:dyDescent="0.25">
      <c r="A2" s="4" t="s">
        <v>201</v>
      </c>
      <c r="B2" s="4" t="s">
        <v>200</v>
      </c>
      <c r="C2" s="4" t="s">
        <v>2</v>
      </c>
      <c r="D2" s="4" t="s">
        <v>202</v>
      </c>
      <c r="E2" s="4" t="s">
        <v>199</v>
      </c>
    </row>
    <row r="3" spans="1:5" x14ac:dyDescent="0.25">
      <c r="A3" s="2" t="s">
        <v>5</v>
      </c>
      <c r="B3" s="2" t="s">
        <v>6</v>
      </c>
      <c r="C3" s="2">
        <f>VLOOKUP(B2:B103,Sheet3!A:B,2,0)</f>
        <v>23757</v>
      </c>
      <c r="D3" s="2">
        <v>952</v>
      </c>
      <c r="E3" s="2">
        <f>C3-D3</f>
        <v>22805</v>
      </c>
    </row>
    <row r="4" spans="1:5" x14ac:dyDescent="0.25">
      <c r="A4" s="2" t="s">
        <v>7</v>
      </c>
      <c r="B4" s="2" t="s">
        <v>8</v>
      </c>
      <c r="C4" s="2">
        <f>VLOOKUP(B3:B104,Sheet3!A:B,2,0)</f>
        <v>17802</v>
      </c>
      <c r="D4" s="2">
        <v>659</v>
      </c>
      <c r="E4" s="2">
        <f t="shared" ref="E4:E66" si="0">C4-D4</f>
        <v>17143</v>
      </c>
    </row>
    <row r="5" spans="1:5" x14ac:dyDescent="0.25">
      <c r="A5" s="2" t="s">
        <v>5</v>
      </c>
      <c r="B5" s="2" t="s">
        <v>9</v>
      </c>
      <c r="C5" s="2">
        <f>VLOOKUP(B4:B105,Sheet3!A:B,2,0)</f>
        <v>1649</v>
      </c>
      <c r="D5" s="2">
        <v>82</v>
      </c>
      <c r="E5" s="2">
        <f t="shared" si="0"/>
        <v>1567</v>
      </c>
    </row>
    <row r="6" spans="1:5" x14ac:dyDescent="0.25">
      <c r="A6" s="2" t="s">
        <v>10</v>
      </c>
      <c r="B6" s="2" t="s">
        <v>11</v>
      </c>
      <c r="C6" s="2">
        <f>VLOOKUP(B5:B106,Sheet3!A:B,2,0)</f>
        <v>280</v>
      </c>
      <c r="D6" s="2">
        <v>5</v>
      </c>
      <c r="E6" s="2">
        <f t="shared" si="0"/>
        <v>275</v>
      </c>
    </row>
    <row r="7" spans="1:5" x14ac:dyDescent="0.25">
      <c r="A7" s="2" t="s">
        <v>7</v>
      </c>
      <c r="B7" s="2" t="s">
        <v>12</v>
      </c>
      <c r="C7" s="2">
        <f>VLOOKUP(B6:B107,Sheet3!A:B,2,0)</f>
        <v>26022</v>
      </c>
      <c r="D7" s="2">
        <v>1022</v>
      </c>
      <c r="E7" s="2">
        <f t="shared" si="0"/>
        <v>25000</v>
      </c>
    </row>
    <row r="8" spans="1:5" x14ac:dyDescent="0.25">
      <c r="A8" s="2" t="s">
        <v>7</v>
      </c>
      <c r="B8" s="2" t="s">
        <v>14</v>
      </c>
      <c r="C8" s="2">
        <f>VLOOKUP(B7:B108,Sheet3!A:B,2,0)</f>
        <v>15749</v>
      </c>
      <c r="D8" s="2">
        <v>541</v>
      </c>
      <c r="E8" s="2">
        <f t="shared" si="0"/>
        <v>15208</v>
      </c>
    </row>
    <row r="9" spans="1:5" x14ac:dyDescent="0.25">
      <c r="A9" s="2" t="s">
        <v>15</v>
      </c>
      <c r="B9" s="2" t="s">
        <v>16</v>
      </c>
      <c r="C9" s="2">
        <f>VLOOKUP(B8:B109,Sheet3!A:B,2,0)</f>
        <v>14266</v>
      </c>
      <c r="D9" s="2">
        <v>449</v>
      </c>
      <c r="E9" s="2">
        <f t="shared" si="0"/>
        <v>13817</v>
      </c>
    </row>
    <row r="10" spans="1:5" x14ac:dyDescent="0.25">
      <c r="A10" s="2" t="s">
        <v>5</v>
      </c>
      <c r="B10" s="2" t="s">
        <v>19</v>
      </c>
      <c r="C10" s="2">
        <f>VLOOKUP(B9:B110,Sheet3!A:B,2,0)</f>
        <v>561</v>
      </c>
      <c r="D10" s="2">
        <v>44</v>
      </c>
      <c r="E10" s="2">
        <f t="shared" si="0"/>
        <v>517</v>
      </c>
    </row>
    <row r="11" spans="1:5" x14ac:dyDescent="0.25">
      <c r="A11" s="2" t="s">
        <v>20</v>
      </c>
      <c r="B11" s="2" t="s">
        <v>21</v>
      </c>
      <c r="C11" s="2">
        <f>VLOOKUP(B10:B111,Sheet3!A:B,2,0)</f>
        <v>402</v>
      </c>
      <c r="D11" s="2">
        <v>9</v>
      </c>
      <c r="E11" s="2">
        <f t="shared" si="0"/>
        <v>393</v>
      </c>
    </row>
    <row r="12" spans="1:5" x14ac:dyDescent="0.25">
      <c r="A12" s="2" t="s">
        <v>22</v>
      </c>
      <c r="B12" s="2" t="s">
        <v>23</v>
      </c>
      <c r="C12" s="2">
        <f>VLOOKUP(B11:B112,Sheet3!A:B,2,0)</f>
        <v>3507</v>
      </c>
      <c r="D12" s="2">
        <v>154</v>
      </c>
      <c r="E12" s="2">
        <f t="shared" si="0"/>
        <v>3353</v>
      </c>
    </row>
    <row r="13" spans="1:5" x14ac:dyDescent="0.25">
      <c r="A13" s="2" t="s">
        <v>24</v>
      </c>
      <c r="B13" s="2" t="s">
        <v>25</v>
      </c>
      <c r="C13" s="2">
        <f>VLOOKUP(B12:B113,Sheet3!A:B,2,0)</f>
        <v>32698</v>
      </c>
      <c r="D13" s="2">
        <v>1177</v>
      </c>
      <c r="E13" s="2">
        <f t="shared" si="0"/>
        <v>31521</v>
      </c>
    </row>
    <row r="14" spans="1:5" x14ac:dyDescent="0.25">
      <c r="A14" s="2" t="s">
        <v>26</v>
      </c>
      <c r="B14" s="2" t="s">
        <v>27</v>
      </c>
      <c r="C14" s="2">
        <f>VLOOKUP(B13:B114,Sheet3!A:B,2,0)</f>
        <v>2792</v>
      </c>
      <c r="D14" s="2">
        <v>76</v>
      </c>
      <c r="E14" s="2">
        <f t="shared" si="0"/>
        <v>2716</v>
      </c>
    </row>
    <row r="15" spans="1:5" x14ac:dyDescent="0.25">
      <c r="A15" s="2" t="s">
        <v>10</v>
      </c>
      <c r="B15" s="2" t="s">
        <v>28</v>
      </c>
      <c r="C15" s="2">
        <f>VLOOKUP(B14:B115,Sheet3!A:B,2,0)</f>
        <v>22113</v>
      </c>
      <c r="D15" s="2">
        <v>756</v>
      </c>
      <c r="E15" s="2">
        <f t="shared" si="0"/>
        <v>21357</v>
      </c>
    </row>
    <row r="16" spans="1:5" x14ac:dyDescent="0.25">
      <c r="A16" s="2" t="s">
        <v>29</v>
      </c>
      <c r="B16" s="2" t="s">
        <v>30</v>
      </c>
      <c r="C16" s="2">
        <f>VLOOKUP(B15:B116,Sheet3!A:B,2,0)</f>
        <v>24488</v>
      </c>
      <c r="D16" s="2">
        <v>755</v>
      </c>
      <c r="E16" s="2">
        <f t="shared" si="0"/>
        <v>23733</v>
      </c>
    </row>
    <row r="17" spans="1:5" x14ac:dyDescent="0.25">
      <c r="A17" s="2" t="s">
        <v>31</v>
      </c>
      <c r="B17" s="2" t="s">
        <v>32</v>
      </c>
      <c r="C17" s="2">
        <f>VLOOKUP(B16:B117,Sheet3!A:B,2,0)</f>
        <v>7739</v>
      </c>
      <c r="D17" s="2">
        <v>465</v>
      </c>
      <c r="E17" s="2">
        <f t="shared" si="0"/>
        <v>7274</v>
      </c>
    </row>
    <row r="18" spans="1:5" x14ac:dyDescent="0.25">
      <c r="A18" s="2" t="s">
        <v>20</v>
      </c>
      <c r="B18" s="2" t="s">
        <v>33</v>
      </c>
      <c r="C18" s="2">
        <f>VLOOKUP(B17:B118,Sheet3!A:B,2,0)</f>
        <v>37938</v>
      </c>
      <c r="D18" s="2">
        <v>1810</v>
      </c>
      <c r="E18" s="2">
        <f t="shared" si="0"/>
        <v>36128</v>
      </c>
    </row>
    <row r="19" spans="1:5" x14ac:dyDescent="0.25">
      <c r="A19" s="2" t="s">
        <v>20</v>
      </c>
      <c r="B19" s="2" t="s">
        <v>34</v>
      </c>
      <c r="C19" s="2">
        <f>VLOOKUP(B18:B119,Sheet3!A:B,2,0)</f>
        <v>33097</v>
      </c>
      <c r="D19" s="2">
        <v>859</v>
      </c>
      <c r="E19" s="2">
        <f t="shared" si="0"/>
        <v>32238</v>
      </c>
    </row>
    <row r="20" spans="1:5" x14ac:dyDescent="0.25">
      <c r="A20" s="2" t="s">
        <v>17</v>
      </c>
      <c r="B20" s="2" t="s">
        <v>35</v>
      </c>
      <c r="C20" s="2">
        <f>VLOOKUP(B19:B120,Sheet3!A:B,2,0)</f>
        <v>14527</v>
      </c>
      <c r="D20" s="2">
        <v>355</v>
      </c>
      <c r="E20" s="2">
        <f t="shared" si="0"/>
        <v>14172</v>
      </c>
    </row>
    <row r="21" spans="1:5" x14ac:dyDescent="0.25">
      <c r="A21" s="2" t="s">
        <v>36</v>
      </c>
      <c r="B21" s="2" t="s">
        <v>37</v>
      </c>
      <c r="C21" s="2">
        <f>VLOOKUP(B20:B121,Sheet3!A:B,2,0)</f>
        <v>5462</v>
      </c>
      <c r="D21" s="2">
        <v>260</v>
      </c>
      <c r="E21" s="2">
        <f t="shared" si="0"/>
        <v>5202</v>
      </c>
    </row>
    <row r="22" spans="1:5" x14ac:dyDescent="0.25">
      <c r="A22" s="2" t="s">
        <v>22</v>
      </c>
      <c r="B22" s="2" t="s">
        <v>38</v>
      </c>
      <c r="C22" s="2">
        <f>VLOOKUP(B21:B122,Sheet3!A:B,2,0)</f>
        <v>3752</v>
      </c>
      <c r="D22" s="2">
        <v>215</v>
      </c>
      <c r="E22" s="2">
        <f t="shared" si="0"/>
        <v>3537</v>
      </c>
    </row>
    <row r="23" spans="1:5" x14ac:dyDescent="0.25">
      <c r="A23" s="2" t="s">
        <v>39</v>
      </c>
      <c r="B23" s="2" t="s">
        <v>40</v>
      </c>
      <c r="C23" s="2">
        <f>VLOOKUP(B22:B123,Sheet3!A:B,2,0)</f>
        <v>7362</v>
      </c>
      <c r="D23" s="2">
        <v>316</v>
      </c>
      <c r="E23" s="2">
        <f t="shared" si="0"/>
        <v>7046</v>
      </c>
    </row>
    <row r="24" spans="1:5" x14ac:dyDescent="0.25">
      <c r="A24" s="2" t="s">
        <v>39</v>
      </c>
      <c r="B24" s="2" t="s">
        <v>41</v>
      </c>
      <c r="C24" s="2">
        <f>VLOOKUP(B23:B124,Sheet3!A:B,2,0)</f>
        <v>4448</v>
      </c>
      <c r="D24" s="2">
        <v>128</v>
      </c>
      <c r="E24" s="2">
        <f t="shared" si="0"/>
        <v>4320</v>
      </c>
    </row>
    <row r="25" spans="1:5" x14ac:dyDescent="0.25">
      <c r="A25" s="2" t="s">
        <v>39</v>
      </c>
      <c r="B25" s="2" t="s">
        <v>42</v>
      </c>
      <c r="C25" s="2">
        <f>VLOOKUP(B24:B125,Sheet3!A:B,2,0)</f>
        <v>88</v>
      </c>
      <c r="D25" s="2">
        <v>0</v>
      </c>
      <c r="E25" s="2">
        <f t="shared" si="0"/>
        <v>88</v>
      </c>
    </row>
    <row r="26" spans="1:5" x14ac:dyDescent="0.25">
      <c r="A26" s="2" t="s">
        <v>39</v>
      </c>
      <c r="B26" s="2" t="s">
        <v>43</v>
      </c>
      <c r="C26" s="2">
        <f>VLOOKUP(B25:B126,Sheet3!A:B,2,0)</f>
        <v>10814</v>
      </c>
      <c r="D26" s="2">
        <v>613</v>
      </c>
      <c r="E26" s="2">
        <f t="shared" si="0"/>
        <v>10201</v>
      </c>
    </row>
    <row r="27" spans="1:5" x14ac:dyDescent="0.25">
      <c r="A27" s="2" t="s">
        <v>10</v>
      </c>
      <c r="B27" s="2" t="s">
        <v>44</v>
      </c>
      <c r="C27" s="2">
        <f>VLOOKUP(B26:B127,Sheet3!A:B,2,0)</f>
        <v>12013</v>
      </c>
      <c r="D27" s="2">
        <v>566</v>
      </c>
      <c r="E27" s="2">
        <f t="shared" si="0"/>
        <v>11447</v>
      </c>
    </row>
    <row r="28" spans="1:5" x14ac:dyDescent="0.25">
      <c r="A28" s="2" t="s">
        <v>29</v>
      </c>
      <c r="B28" s="2" t="s">
        <v>45</v>
      </c>
      <c r="C28" s="2">
        <f>VLOOKUP(B27:B128,Sheet3!A:B,2,0)</f>
        <v>26051</v>
      </c>
      <c r="D28" s="2">
        <v>1029</v>
      </c>
      <c r="E28" s="2">
        <f t="shared" si="0"/>
        <v>25022</v>
      </c>
    </row>
    <row r="29" spans="1:5" x14ac:dyDescent="0.25">
      <c r="A29" s="2" t="s">
        <v>18</v>
      </c>
      <c r="B29" s="2" t="s">
        <v>46</v>
      </c>
      <c r="C29" s="2">
        <f>VLOOKUP(B28:B129,Sheet3!A:B,2,0)</f>
        <v>815</v>
      </c>
      <c r="D29" s="2">
        <v>42</v>
      </c>
      <c r="E29" s="2">
        <f t="shared" si="0"/>
        <v>773</v>
      </c>
    </row>
    <row r="30" spans="1:5" x14ac:dyDescent="0.25">
      <c r="A30" s="2" t="s">
        <v>22</v>
      </c>
      <c r="B30" s="2" t="s">
        <v>47</v>
      </c>
      <c r="C30" s="2">
        <f>VLOOKUP(B29:B130,Sheet3!A:B,2,0)</f>
        <v>5252</v>
      </c>
      <c r="D30" s="2">
        <v>303</v>
      </c>
      <c r="E30" s="2">
        <f t="shared" si="0"/>
        <v>4949</v>
      </c>
    </row>
    <row r="31" spans="1:5" x14ac:dyDescent="0.25">
      <c r="A31" s="2" t="s">
        <v>20</v>
      </c>
      <c r="B31" s="2" t="s">
        <v>48</v>
      </c>
      <c r="C31" s="2">
        <f>VLOOKUP(B30:B131,Sheet3!A:B,2,0)</f>
        <v>61</v>
      </c>
      <c r="D31" s="2">
        <v>18</v>
      </c>
      <c r="E31" s="2">
        <f t="shared" si="0"/>
        <v>43</v>
      </c>
    </row>
    <row r="32" spans="1:5" x14ac:dyDescent="0.25">
      <c r="A32" s="2" t="s">
        <v>31</v>
      </c>
      <c r="B32" s="2" t="s">
        <v>49</v>
      </c>
      <c r="C32" s="2">
        <f>VLOOKUP(B31:B132,Sheet3!A:B,2,0)</f>
        <v>25640</v>
      </c>
      <c r="D32" s="2">
        <v>1315</v>
      </c>
      <c r="E32" s="2">
        <f t="shared" si="0"/>
        <v>24325</v>
      </c>
    </row>
    <row r="33" spans="1:5" x14ac:dyDescent="0.25">
      <c r="A33" s="2" t="s">
        <v>36</v>
      </c>
      <c r="B33" s="2" t="s">
        <v>50</v>
      </c>
      <c r="C33" s="2">
        <f>VLOOKUP(B32:B133,Sheet3!A:B,2,0)</f>
        <v>26740</v>
      </c>
      <c r="D33" s="2">
        <v>1188</v>
      </c>
      <c r="E33" s="2">
        <f t="shared" si="0"/>
        <v>25552</v>
      </c>
    </row>
    <row r="34" spans="1:5" x14ac:dyDescent="0.25">
      <c r="A34" s="2" t="s">
        <v>7</v>
      </c>
      <c r="B34" s="2" t="s">
        <v>51</v>
      </c>
      <c r="C34" s="2">
        <f>VLOOKUP(B33:B134,Sheet3!A:B,2,0)</f>
        <v>14562</v>
      </c>
      <c r="D34" s="2">
        <v>432</v>
      </c>
      <c r="E34" s="2">
        <f t="shared" si="0"/>
        <v>14130</v>
      </c>
    </row>
    <row r="35" spans="1:5" x14ac:dyDescent="0.25">
      <c r="A35" s="2" t="s">
        <v>10</v>
      </c>
      <c r="B35" s="2" t="s">
        <v>52</v>
      </c>
      <c r="C35" s="2">
        <f>VLOOKUP(B34:B135,Sheet3!A:B,2,0)</f>
        <v>5068</v>
      </c>
      <c r="D35" s="2">
        <v>88</v>
      </c>
      <c r="E35" s="2">
        <f t="shared" si="0"/>
        <v>4980</v>
      </c>
    </row>
    <row r="36" spans="1:5" x14ac:dyDescent="0.25">
      <c r="A36" s="2" t="s">
        <v>7</v>
      </c>
      <c r="B36" s="2" t="s">
        <v>53</v>
      </c>
      <c r="C36" s="2">
        <f>VLOOKUP(B35:B136,Sheet3!A:B,2,0)</f>
        <v>21320</v>
      </c>
      <c r="D36" s="2">
        <v>922</v>
      </c>
      <c r="E36" s="2">
        <f t="shared" si="0"/>
        <v>20398</v>
      </c>
    </row>
    <row r="37" spans="1:5" x14ac:dyDescent="0.25">
      <c r="A37" s="2" t="s">
        <v>54</v>
      </c>
      <c r="B37" s="2" t="s">
        <v>55</v>
      </c>
      <c r="C37" s="2">
        <f>VLOOKUP(B36:B137,Sheet3!A:B,2,0)</f>
        <v>4160</v>
      </c>
      <c r="D37" s="2">
        <v>256</v>
      </c>
      <c r="E37" s="2">
        <f t="shared" si="0"/>
        <v>3904</v>
      </c>
    </row>
    <row r="38" spans="1:5" x14ac:dyDescent="0.25">
      <c r="A38" s="2" t="s">
        <v>54</v>
      </c>
      <c r="B38" s="2" t="s">
        <v>56</v>
      </c>
      <c r="C38" s="2">
        <f>VLOOKUP(B37:B138,Sheet3!A:B,2,0)</f>
        <v>3669</v>
      </c>
      <c r="D38" s="2">
        <v>212</v>
      </c>
      <c r="E38" s="2">
        <f t="shared" si="0"/>
        <v>3457</v>
      </c>
    </row>
    <row r="39" spans="1:5" x14ac:dyDescent="0.25">
      <c r="A39" s="2" t="s">
        <v>54</v>
      </c>
      <c r="B39" s="2" t="s">
        <v>57</v>
      </c>
      <c r="C39" s="2">
        <f>VLOOKUP(B38:B139,Sheet3!A:B,2,0)</f>
        <v>6157</v>
      </c>
      <c r="D39" s="2">
        <v>219</v>
      </c>
      <c r="E39" s="2">
        <f t="shared" si="0"/>
        <v>5938</v>
      </c>
    </row>
    <row r="40" spans="1:5" x14ac:dyDescent="0.25">
      <c r="A40" s="2" t="s">
        <v>15</v>
      </c>
      <c r="B40" s="2" t="s">
        <v>58</v>
      </c>
      <c r="C40" s="2">
        <f>VLOOKUP(B39:B140,Sheet3!A:B,2,0)</f>
        <v>56277</v>
      </c>
      <c r="D40" s="2">
        <v>2783</v>
      </c>
      <c r="E40" s="2">
        <f t="shared" si="0"/>
        <v>53494</v>
      </c>
    </row>
    <row r="41" spans="1:5" x14ac:dyDescent="0.25">
      <c r="A41" s="2" t="s">
        <v>59</v>
      </c>
      <c r="B41" s="2" t="s">
        <v>60</v>
      </c>
      <c r="C41" s="2">
        <f>VLOOKUP(B40:B141,Sheet3!A:B,2,0)</f>
        <v>9845</v>
      </c>
      <c r="D41" s="2">
        <v>468</v>
      </c>
      <c r="E41" s="2">
        <f t="shared" si="0"/>
        <v>9377</v>
      </c>
    </row>
    <row r="42" spans="1:5" x14ac:dyDescent="0.25">
      <c r="A42" s="2" t="s">
        <v>59</v>
      </c>
      <c r="B42" s="2" t="s">
        <v>61</v>
      </c>
      <c r="C42" s="2">
        <f>VLOOKUP(B41:B142,Sheet3!A:B,2,0)</f>
        <v>16596</v>
      </c>
      <c r="D42" s="2">
        <v>535</v>
      </c>
      <c r="E42" s="2">
        <f t="shared" si="0"/>
        <v>16061</v>
      </c>
    </row>
    <row r="43" spans="1:5" x14ac:dyDescent="0.25">
      <c r="A43" s="2" t="s">
        <v>59</v>
      </c>
      <c r="B43" s="2" t="s">
        <v>62</v>
      </c>
      <c r="C43" s="2">
        <f>VLOOKUP(B42:B143,Sheet3!A:B,2,0)</f>
        <v>11626</v>
      </c>
      <c r="D43" s="2">
        <v>377</v>
      </c>
      <c r="E43" s="2">
        <f t="shared" si="0"/>
        <v>11249</v>
      </c>
    </row>
    <row r="44" spans="1:5" x14ac:dyDescent="0.25">
      <c r="A44" s="2" t="s">
        <v>59</v>
      </c>
      <c r="B44" s="2" t="s">
        <v>63</v>
      </c>
      <c r="C44" s="2">
        <f>VLOOKUP(B43:B144,Sheet3!A:B,2,0)</f>
        <v>16605</v>
      </c>
      <c r="D44" s="2">
        <v>669</v>
      </c>
      <c r="E44" s="2">
        <f t="shared" si="0"/>
        <v>15936</v>
      </c>
    </row>
    <row r="45" spans="1:5" x14ac:dyDescent="0.25">
      <c r="A45" s="2" t="s">
        <v>59</v>
      </c>
      <c r="B45" s="2" t="s">
        <v>64</v>
      </c>
      <c r="C45" s="2">
        <f>VLOOKUP(B44:B145,Sheet3!A:B,2,0)</f>
        <v>11529</v>
      </c>
      <c r="D45" s="2">
        <v>394</v>
      </c>
      <c r="E45" s="2">
        <f t="shared" si="0"/>
        <v>11135</v>
      </c>
    </row>
    <row r="46" spans="1:5" x14ac:dyDescent="0.25">
      <c r="A46" s="2" t="s">
        <v>59</v>
      </c>
      <c r="B46" s="2" t="s">
        <v>65</v>
      </c>
      <c r="C46" s="2">
        <f>VLOOKUP(B45:B146,Sheet3!A:B,2,0)</f>
        <v>14984</v>
      </c>
      <c r="D46" s="2">
        <v>660</v>
      </c>
      <c r="E46" s="2">
        <f t="shared" si="0"/>
        <v>14324</v>
      </c>
    </row>
    <row r="47" spans="1:5" x14ac:dyDescent="0.25">
      <c r="A47" s="2" t="s">
        <v>59</v>
      </c>
      <c r="B47" s="2" t="s">
        <v>66</v>
      </c>
      <c r="C47" s="2">
        <f>VLOOKUP(B46:B147,Sheet3!A:B,2,0)</f>
        <v>13410</v>
      </c>
      <c r="D47" s="2">
        <v>551</v>
      </c>
      <c r="E47" s="2">
        <f t="shared" si="0"/>
        <v>12859</v>
      </c>
    </row>
    <row r="48" spans="1:5" x14ac:dyDescent="0.25">
      <c r="A48" s="2" t="s">
        <v>59</v>
      </c>
      <c r="B48" s="2" t="s">
        <v>67</v>
      </c>
      <c r="C48" s="2">
        <f>VLOOKUP(B47:B148,Sheet3!A:B,2,0)</f>
        <v>15901</v>
      </c>
      <c r="D48" s="2">
        <v>620</v>
      </c>
      <c r="E48" s="2">
        <f t="shared" si="0"/>
        <v>15281</v>
      </c>
    </row>
    <row r="49" spans="1:5" x14ac:dyDescent="0.25">
      <c r="A49" s="2" t="s">
        <v>59</v>
      </c>
      <c r="B49" s="2" t="s">
        <v>68</v>
      </c>
      <c r="C49" s="2">
        <f>VLOOKUP(B48:B149,Sheet3!A:B,2,0)</f>
        <v>9546</v>
      </c>
      <c r="D49" s="2">
        <v>198</v>
      </c>
      <c r="E49" s="2">
        <f t="shared" si="0"/>
        <v>9348</v>
      </c>
    </row>
    <row r="50" spans="1:5" x14ac:dyDescent="0.25">
      <c r="A50" s="2" t="s">
        <v>59</v>
      </c>
      <c r="B50" s="2" t="s">
        <v>69</v>
      </c>
      <c r="C50" s="2">
        <f>VLOOKUP(B49:B150,Sheet3!A:B,2,0)</f>
        <v>12751</v>
      </c>
      <c r="D50" s="2">
        <v>435</v>
      </c>
      <c r="E50" s="2">
        <f t="shared" si="0"/>
        <v>12316</v>
      </c>
    </row>
    <row r="51" spans="1:5" x14ac:dyDescent="0.25">
      <c r="A51" s="2" t="s">
        <v>5</v>
      </c>
      <c r="B51" s="2" t="s">
        <v>70</v>
      </c>
      <c r="C51" s="2">
        <f>VLOOKUP(B50:B151,Sheet3!A:B,2,0)</f>
        <v>1191</v>
      </c>
      <c r="D51" s="2">
        <v>92</v>
      </c>
      <c r="E51" s="2">
        <f t="shared" si="0"/>
        <v>1099</v>
      </c>
    </row>
    <row r="52" spans="1:5" x14ac:dyDescent="0.25">
      <c r="A52" s="2" t="s">
        <v>10</v>
      </c>
      <c r="B52" s="2" t="s">
        <v>71</v>
      </c>
      <c r="C52" s="2">
        <f>VLOOKUP(B51:B152,Sheet3!A:B,2,0)</f>
        <v>20048</v>
      </c>
      <c r="D52" s="2">
        <v>393</v>
      </c>
      <c r="E52" s="2">
        <f t="shared" si="0"/>
        <v>19655</v>
      </c>
    </row>
    <row r="53" spans="1:5" x14ac:dyDescent="0.25">
      <c r="A53" s="2" t="s">
        <v>10</v>
      </c>
      <c r="B53" s="2" t="s">
        <v>72</v>
      </c>
      <c r="C53" s="2">
        <f>VLOOKUP(B52:B153,Sheet3!A:B,2,0)</f>
        <v>1406</v>
      </c>
      <c r="D53" s="2">
        <v>32</v>
      </c>
      <c r="E53" s="2">
        <f t="shared" si="0"/>
        <v>1374</v>
      </c>
    </row>
    <row r="54" spans="1:5" x14ac:dyDescent="0.25">
      <c r="A54" s="2" t="s">
        <v>26</v>
      </c>
      <c r="B54" s="2" t="s">
        <v>74</v>
      </c>
      <c r="C54" s="2">
        <f>VLOOKUP(B54:B155,Sheet3!A:B,2,0)</f>
        <v>39082</v>
      </c>
      <c r="D54" s="2">
        <v>1378</v>
      </c>
      <c r="E54" s="2">
        <f t="shared" si="0"/>
        <v>37704</v>
      </c>
    </row>
    <row r="55" spans="1:5" x14ac:dyDescent="0.25">
      <c r="A55" s="2" t="s">
        <v>26</v>
      </c>
      <c r="B55" s="2" t="s">
        <v>75</v>
      </c>
      <c r="C55" s="2">
        <f>VLOOKUP(B54:B156,Sheet3!A:B,2,0)</f>
        <v>10356</v>
      </c>
      <c r="D55" s="2">
        <v>182</v>
      </c>
      <c r="E55" s="2">
        <f t="shared" si="0"/>
        <v>10174</v>
      </c>
    </row>
    <row r="56" spans="1:5" x14ac:dyDescent="0.25">
      <c r="A56" s="2" t="s">
        <v>26</v>
      </c>
      <c r="B56" s="2" t="s">
        <v>76</v>
      </c>
      <c r="C56" s="2">
        <f>VLOOKUP(B55:B157,Sheet3!A:B,2,0)</f>
        <v>26139</v>
      </c>
      <c r="D56" s="2">
        <v>955</v>
      </c>
      <c r="E56" s="2">
        <f t="shared" si="0"/>
        <v>25184</v>
      </c>
    </row>
    <row r="57" spans="1:5" x14ac:dyDescent="0.25">
      <c r="A57" s="2" t="s">
        <v>26</v>
      </c>
      <c r="B57" s="2" t="s">
        <v>77</v>
      </c>
      <c r="C57" s="2">
        <f>VLOOKUP(B56:B158,Sheet3!A:B,2,0)</f>
        <v>30718</v>
      </c>
      <c r="D57" s="2">
        <v>874</v>
      </c>
      <c r="E57" s="2">
        <f t="shared" si="0"/>
        <v>29844</v>
      </c>
    </row>
    <row r="58" spans="1:5" x14ac:dyDescent="0.25">
      <c r="A58" s="2" t="s">
        <v>26</v>
      </c>
      <c r="B58" s="2" t="s">
        <v>78</v>
      </c>
      <c r="C58" s="2">
        <f>VLOOKUP(B57:B159,Sheet3!A:B,2,0)</f>
        <v>27158</v>
      </c>
      <c r="D58" s="2">
        <v>875</v>
      </c>
      <c r="E58" s="2">
        <f t="shared" si="0"/>
        <v>26283</v>
      </c>
    </row>
    <row r="59" spans="1:5" x14ac:dyDescent="0.25">
      <c r="A59" s="2" t="s">
        <v>79</v>
      </c>
      <c r="B59" s="2" t="s">
        <v>80</v>
      </c>
      <c r="C59" s="2">
        <f>VLOOKUP(B58:B160,Sheet3!A:B,2,0)</f>
        <v>5517</v>
      </c>
      <c r="D59" s="2">
        <v>484</v>
      </c>
      <c r="E59" s="2">
        <f t="shared" si="0"/>
        <v>5033</v>
      </c>
    </row>
    <row r="60" spans="1:5" x14ac:dyDescent="0.25">
      <c r="A60" s="2" t="s">
        <v>10</v>
      </c>
      <c r="B60" s="2" t="s">
        <v>81</v>
      </c>
      <c r="C60" s="2">
        <f>VLOOKUP(B59:B161,Sheet3!A:B,2,0)</f>
        <v>3392</v>
      </c>
      <c r="D60" s="2">
        <v>112</v>
      </c>
      <c r="E60" s="2">
        <f t="shared" si="0"/>
        <v>3280</v>
      </c>
    </row>
    <row r="61" spans="1:5" x14ac:dyDescent="0.25">
      <c r="A61" s="2" t="s">
        <v>17</v>
      </c>
      <c r="B61" s="2" t="s">
        <v>82</v>
      </c>
      <c r="C61" s="2">
        <f>VLOOKUP(B60:B162,Sheet3!A:B,2,0)</f>
        <v>15120</v>
      </c>
      <c r="D61" s="2">
        <v>524</v>
      </c>
      <c r="E61" s="2">
        <f t="shared" si="0"/>
        <v>14596</v>
      </c>
    </row>
    <row r="62" spans="1:5" x14ac:dyDescent="0.25">
      <c r="A62" s="2" t="s">
        <v>18</v>
      </c>
      <c r="B62" s="2" t="s">
        <v>83</v>
      </c>
      <c r="C62" s="2">
        <f>VLOOKUP(B61:B163,Sheet3!A:B,2,0)</f>
        <v>17105</v>
      </c>
      <c r="D62" s="2">
        <v>561</v>
      </c>
      <c r="E62" s="2">
        <f t="shared" si="0"/>
        <v>16544</v>
      </c>
    </row>
    <row r="63" spans="1:5" x14ac:dyDescent="0.25">
      <c r="A63" s="2" t="s">
        <v>18</v>
      </c>
      <c r="B63" s="2" t="s">
        <v>84</v>
      </c>
      <c r="C63" s="2">
        <f>VLOOKUP(B62:B164,Sheet3!A:B,2,0)</f>
        <v>15963</v>
      </c>
      <c r="D63" s="2">
        <v>665</v>
      </c>
      <c r="E63" s="2">
        <f t="shared" si="0"/>
        <v>15298</v>
      </c>
    </row>
    <row r="64" spans="1:5" x14ac:dyDescent="0.25">
      <c r="A64" s="2" t="s">
        <v>18</v>
      </c>
      <c r="B64" s="2" t="s">
        <v>85</v>
      </c>
      <c r="C64" s="2">
        <f>VLOOKUP(B63:B165,Sheet3!A:B,2,0)</f>
        <v>11687</v>
      </c>
      <c r="D64" s="2">
        <v>406</v>
      </c>
      <c r="E64" s="2">
        <f t="shared" si="0"/>
        <v>11281</v>
      </c>
    </row>
    <row r="65" spans="1:5" x14ac:dyDescent="0.25">
      <c r="A65" s="2" t="s">
        <v>18</v>
      </c>
      <c r="B65" s="2" t="s">
        <v>86</v>
      </c>
      <c r="C65" s="2">
        <f>VLOOKUP(B64:B166,Sheet3!A:B,2,0)</f>
        <v>7853</v>
      </c>
      <c r="D65" s="2">
        <v>310</v>
      </c>
      <c r="E65" s="2">
        <f t="shared" si="0"/>
        <v>7543</v>
      </c>
    </row>
    <row r="66" spans="1:5" x14ac:dyDescent="0.25">
      <c r="A66" s="2" t="s">
        <v>79</v>
      </c>
      <c r="B66" s="2" t="s">
        <v>87</v>
      </c>
      <c r="C66" s="2">
        <f>VLOOKUP(B65:B167,Sheet3!A:B,2,0)</f>
        <v>8669</v>
      </c>
      <c r="D66" s="2">
        <v>300</v>
      </c>
      <c r="E66" s="2">
        <f t="shared" si="0"/>
        <v>8369</v>
      </c>
    </row>
    <row r="67" spans="1:5" x14ac:dyDescent="0.25">
      <c r="A67" s="2" t="s">
        <v>79</v>
      </c>
      <c r="B67" s="2" t="s">
        <v>88</v>
      </c>
      <c r="C67" s="2">
        <f>VLOOKUP(B66:B168,Sheet3!A:B,2,0)</f>
        <v>7411</v>
      </c>
      <c r="D67" s="2">
        <v>208</v>
      </c>
      <c r="E67" s="2">
        <f t="shared" ref="E67:E104" si="1">C67-D67</f>
        <v>7203</v>
      </c>
    </row>
    <row r="68" spans="1:5" x14ac:dyDescent="0.25">
      <c r="A68" s="2" t="s">
        <v>79</v>
      </c>
      <c r="B68" s="2" t="s">
        <v>89</v>
      </c>
      <c r="C68" s="2">
        <f>VLOOKUP(B67:B169,Sheet3!A:B,2,0)</f>
        <v>939</v>
      </c>
      <c r="D68" s="2">
        <v>33</v>
      </c>
      <c r="E68" s="2">
        <f t="shared" si="1"/>
        <v>906</v>
      </c>
    </row>
    <row r="69" spans="1:5" x14ac:dyDescent="0.25">
      <c r="A69" s="2" t="s">
        <v>79</v>
      </c>
      <c r="B69" s="2" t="s">
        <v>90</v>
      </c>
      <c r="C69" s="2">
        <f>VLOOKUP(B68:B170,Sheet3!A:B,2,0)</f>
        <v>5229</v>
      </c>
      <c r="D69" s="2">
        <v>179</v>
      </c>
      <c r="E69" s="2">
        <f t="shared" si="1"/>
        <v>5050</v>
      </c>
    </row>
    <row r="70" spans="1:5" x14ac:dyDescent="0.25">
      <c r="A70" s="2" t="s">
        <v>79</v>
      </c>
      <c r="B70" s="2" t="s">
        <v>91</v>
      </c>
      <c r="C70" s="2">
        <f>VLOOKUP(B69:B171,Sheet3!A:B,2,0)</f>
        <v>14401</v>
      </c>
      <c r="D70" s="2">
        <v>697</v>
      </c>
      <c r="E70" s="2">
        <f t="shared" si="1"/>
        <v>13704</v>
      </c>
    </row>
    <row r="71" spans="1:5" x14ac:dyDescent="0.25">
      <c r="A71" s="2" t="s">
        <v>92</v>
      </c>
      <c r="B71" s="2" t="s">
        <v>93</v>
      </c>
      <c r="C71" s="2">
        <f>VLOOKUP(B70:B172,Sheet3!A:B,2,0)</f>
        <v>15596</v>
      </c>
      <c r="D71" s="2">
        <v>583</v>
      </c>
      <c r="E71" s="2">
        <f t="shared" si="1"/>
        <v>15013</v>
      </c>
    </row>
    <row r="72" spans="1:5" x14ac:dyDescent="0.25">
      <c r="A72" s="2" t="s">
        <v>92</v>
      </c>
      <c r="B72" s="2" t="s">
        <v>94</v>
      </c>
      <c r="C72" s="2">
        <f>VLOOKUP(B71:B173,Sheet3!A:B,2,0)</f>
        <v>24552</v>
      </c>
      <c r="D72" s="2">
        <v>765</v>
      </c>
      <c r="E72" s="2">
        <f t="shared" si="1"/>
        <v>23787</v>
      </c>
    </row>
    <row r="73" spans="1:5" x14ac:dyDescent="0.25">
      <c r="A73" s="2" t="s">
        <v>92</v>
      </c>
      <c r="B73" s="2" t="s">
        <v>95</v>
      </c>
      <c r="C73" s="2">
        <f>VLOOKUP(B72:B174,Sheet3!A:B,2,0)</f>
        <v>13837</v>
      </c>
      <c r="D73" s="2">
        <v>453</v>
      </c>
      <c r="E73" s="2">
        <f t="shared" si="1"/>
        <v>13384</v>
      </c>
    </row>
    <row r="74" spans="1:5" x14ac:dyDescent="0.25">
      <c r="A74" s="2" t="s">
        <v>5</v>
      </c>
      <c r="B74" s="2" t="s">
        <v>96</v>
      </c>
      <c r="C74" s="2">
        <f>VLOOKUP(B73:B175,Sheet3!A:B,2,0)</f>
        <v>4589</v>
      </c>
      <c r="D74" s="2">
        <v>279</v>
      </c>
      <c r="E74" s="2">
        <f t="shared" si="1"/>
        <v>4310</v>
      </c>
    </row>
    <row r="75" spans="1:5" x14ac:dyDescent="0.25">
      <c r="A75" s="2" t="s">
        <v>13</v>
      </c>
      <c r="B75" s="2" t="s">
        <v>97</v>
      </c>
      <c r="C75" s="2">
        <f>VLOOKUP(B74:B176,Sheet3!A:B,2,0)</f>
        <v>7340</v>
      </c>
      <c r="D75" s="2">
        <v>406</v>
      </c>
      <c r="E75" s="2">
        <f t="shared" si="1"/>
        <v>6934</v>
      </c>
    </row>
    <row r="76" spans="1:5" x14ac:dyDescent="0.25">
      <c r="A76" s="2" t="s">
        <v>31</v>
      </c>
      <c r="B76" s="2" t="s">
        <v>98</v>
      </c>
      <c r="C76" s="2">
        <f>VLOOKUP(B75:B177,Sheet3!A:B,2,0)</f>
        <v>13992</v>
      </c>
      <c r="D76" s="2">
        <v>549</v>
      </c>
      <c r="E76" s="2">
        <f t="shared" si="1"/>
        <v>13443</v>
      </c>
    </row>
    <row r="77" spans="1:5" x14ac:dyDescent="0.25">
      <c r="A77" s="2" t="s">
        <v>26</v>
      </c>
      <c r="B77" s="2" t="s">
        <v>99</v>
      </c>
      <c r="C77" s="2">
        <f>VLOOKUP(B76:B178,Sheet3!A:B,2,0)</f>
        <v>4336</v>
      </c>
      <c r="D77" s="2">
        <v>110</v>
      </c>
      <c r="E77" s="2">
        <f t="shared" si="1"/>
        <v>4226</v>
      </c>
    </row>
    <row r="78" spans="1:5" x14ac:dyDescent="0.25">
      <c r="A78" s="2" t="s">
        <v>36</v>
      </c>
      <c r="B78" s="2" t="s">
        <v>100</v>
      </c>
      <c r="C78" s="2">
        <f>VLOOKUP(B77:B179,Sheet3!A:B,2,0)</f>
        <v>14680</v>
      </c>
      <c r="D78" s="2">
        <v>632</v>
      </c>
      <c r="E78" s="2">
        <f t="shared" si="1"/>
        <v>14048</v>
      </c>
    </row>
    <row r="79" spans="1:5" x14ac:dyDescent="0.25">
      <c r="A79" s="2" t="s">
        <v>24</v>
      </c>
      <c r="B79" s="2" t="s">
        <v>101</v>
      </c>
      <c r="C79" s="2">
        <f>VLOOKUP(B78:B180,Sheet3!A:B,2,0)</f>
        <v>15122</v>
      </c>
      <c r="D79" s="2">
        <v>544</v>
      </c>
      <c r="E79" s="2">
        <f t="shared" si="1"/>
        <v>14578</v>
      </c>
    </row>
    <row r="80" spans="1:5" x14ac:dyDescent="0.25">
      <c r="A80" s="2" t="s">
        <v>22</v>
      </c>
      <c r="B80" s="2" t="s">
        <v>102</v>
      </c>
      <c r="C80" s="2">
        <f>VLOOKUP(B79:B181,Sheet3!A:B,2,0)</f>
        <v>30968</v>
      </c>
      <c r="D80" s="2">
        <v>1291</v>
      </c>
      <c r="E80" s="2">
        <f t="shared" si="1"/>
        <v>29677</v>
      </c>
    </row>
    <row r="81" spans="1:5" x14ac:dyDescent="0.25">
      <c r="A81" s="2" t="s">
        <v>18</v>
      </c>
      <c r="B81" s="2" t="s">
        <v>103</v>
      </c>
      <c r="C81" s="2">
        <f>VLOOKUP(B80:B182,Sheet3!A:B,2,0)</f>
        <v>10119</v>
      </c>
      <c r="D81" s="2">
        <v>346</v>
      </c>
      <c r="E81" s="2">
        <f t="shared" si="1"/>
        <v>9773</v>
      </c>
    </row>
    <row r="82" spans="1:5" x14ac:dyDescent="0.25">
      <c r="A82" s="2" t="s">
        <v>39</v>
      </c>
      <c r="B82" s="2" t="s">
        <v>104</v>
      </c>
      <c r="C82" s="2">
        <f>VLOOKUP(B81:B183,Sheet3!A:B,2,0)</f>
        <v>5885</v>
      </c>
      <c r="D82" s="2">
        <v>276</v>
      </c>
      <c r="E82" s="2">
        <f t="shared" si="1"/>
        <v>5609</v>
      </c>
    </row>
    <row r="83" spans="1:5" x14ac:dyDescent="0.25">
      <c r="A83" s="2" t="s">
        <v>7</v>
      </c>
      <c r="B83" s="2" t="s">
        <v>105</v>
      </c>
      <c r="C83" s="2">
        <f>VLOOKUP(B82:B184,Sheet3!A:B,2,0)</f>
        <v>3104</v>
      </c>
      <c r="D83" s="2">
        <v>159</v>
      </c>
      <c r="E83" s="2">
        <f t="shared" si="1"/>
        <v>2945</v>
      </c>
    </row>
    <row r="84" spans="1:5" x14ac:dyDescent="0.25">
      <c r="A84" s="2" t="s">
        <v>24</v>
      </c>
      <c r="B84" s="2" t="s">
        <v>106</v>
      </c>
      <c r="C84" s="2">
        <f>VLOOKUP(B83:B185,Sheet3!A:B,2,0)</f>
        <v>30298</v>
      </c>
      <c r="D84" s="2">
        <v>1176</v>
      </c>
      <c r="E84" s="2">
        <f t="shared" si="1"/>
        <v>29122</v>
      </c>
    </row>
    <row r="85" spans="1:5" x14ac:dyDescent="0.25">
      <c r="A85" s="2" t="s">
        <v>54</v>
      </c>
      <c r="B85" s="2" t="s">
        <v>107</v>
      </c>
      <c r="C85" s="2">
        <f>VLOOKUP(B84:B186,Sheet3!A:B,2,0)</f>
        <v>3690</v>
      </c>
      <c r="D85" s="2">
        <v>170</v>
      </c>
      <c r="E85" s="2">
        <f t="shared" si="1"/>
        <v>3520</v>
      </c>
    </row>
    <row r="86" spans="1:5" x14ac:dyDescent="0.25">
      <c r="A86" s="2" t="s">
        <v>10</v>
      </c>
      <c r="B86" s="2" t="s">
        <v>108</v>
      </c>
      <c r="C86" s="2">
        <f>VLOOKUP(B85:B187,Sheet3!A:B,2,0)</f>
        <v>30393</v>
      </c>
      <c r="D86" s="2">
        <v>1108</v>
      </c>
      <c r="E86" s="2">
        <f t="shared" si="1"/>
        <v>29285</v>
      </c>
    </row>
    <row r="87" spans="1:5" x14ac:dyDescent="0.25">
      <c r="A87" s="2" t="s">
        <v>17</v>
      </c>
      <c r="B87" s="2" t="s">
        <v>109</v>
      </c>
      <c r="C87" s="2">
        <f>VLOOKUP(B86:B188,Sheet3!A:B,2,0)</f>
        <v>20088</v>
      </c>
      <c r="D87" s="2">
        <v>181</v>
      </c>
      <c r="E87" s="2">
        <f t="shared" si="1"/>
        <v>19907</v>
      </c>
    </row>
    <row r="88" spans="1:5" x14ac:dyDescent="0.25">
      <c r="A88" s="2" t="s">
        <v>54</v>
      </c>
      <c r="B88" s="2" t="s">
        <v>110</v>
      </c>
      <c r="C88" s="2">
        <f>VLOOKUP(B87:B189,Sheet3!A:B,2,0)</f>
        <v>16051</v>
      </c>
      <c r="D88" s="2">
        <v>873</v>
      </c>
      <c r="E88" s="2">
        <f t="shared" si="1"/>
        <v>15178</v>
      </c>
    </row>
    <row r="89" spans="1:5" x14ac:dyDescent="0.25">
      <c r="A89" s="2" t="s">
        <v>18</v>
      </c>
      <c r="B89" s="2" t="s">
        <v>111</v>
      </c>
      <c r="C89" s="2">
        <f>VLOOKUP(B88:B190,Sheet3!A:B,2,0)</f>
        <v>8481</v>
      </c>
      <c r="D89" s="2">
        <v>387</v>
      </c>
      <c r="E89" s="2">
        <f t="shared" si="1"/>
        <v>8094</v>
      </c>
    </row>
    <row r="90" spans="1:5" x14ac:dyDescent="0.25">
      <c r="A90" s="2" t="s">
        <v>18</v>
      </c>
      <c r="B90" s="2" t="s">
        <v>112</v>
      </c>
      <c r="C90" s="2">
        <f>VLOOKUP(B89:B191,Sheet3!A:B,2,0)</f>
        <v>1086</v>
      </c>
      <c r="D90" s="2">
        <v>50</v>
      </c>
      <c r="E90" s="2">
        <f t="shared" si="1"/>
        <v>1036</v>
      </c>
    </row>
    <row r="91" spans="1:5" x14ac:dyDescent="0.25">
      <c r="A91" s="2" t="s">
        <v>36</v>
      </c>
      <c r="B91" s="2" t="s">
        <v>113</v>
      </c>
      <c r="C91" s="2">
        <f>VLOOKUP(B90:B192,Sheet3!A:B,2,0)</f>
        <v>1299</v>
      </c>
      <c r="D91" s="2">
        <v>534</v>
      </c>
      <c r="E91" s="2">
        <f t="shared" si="1"/>
        <v>765</v>
      </c>
    </row>
    <row r="92" spans="1:5" x14ac:dyDescent="0.25">
      <c r="A92" s="2" t="s">
        <v>5</v>
      </c>
      <c r="B92" s="2" t="s">
        <v>114</v>
      </c>
      <c r="C92" s="2">
        <f>VLOOKUP(B91:B193,Sheet3!A:B,2,0)</f>
        <v>7737</v>
      </c>
      <c r="D92" s="2">
        <v>266</v>
      </c>
      <c r="E92" s="2">
        <f t="shared" si="1"/>
        <v>7471</v>
      </c>
    </row>
    <row r="93" spans="1:5" x14ac:dyDescent="0.25">
      <c r="A93" s="2" t="s">
        <v>54</v>
      </c>
      <c r="B93" s="2" t="s">
        <v>115</v>
      </c>
      <c r="C93" s="2">
        <f>VLOOKUP(B92:B194,Sheet3!A:B,2,0)</f>
        <v>14620</v>
      </c>
      <c r="D93" s="2">
        <v>684</v>
      </c>
      <c r="E93" s="2">
        <f t="shared" si="1"/>
        <v>13936</v>
      </c>
    </row>
    <row r="94" spans="1:5" x14ac:dyDescent="0.25">
      <c r="A94" s="2" t="s">
        <v>7</v>
      </c>
      <c r="B94" s="2" t="s">
        <v>116</v>
      </c>
      <c r="C94" s="2">
        <f>VLOOKUP(B93:B195,Sheet3!A:B,2,0)</f>
        <v>17208</v>
      </c>
      <c r="D94" s="2">
        <v>607</v>
      </c>
      <c r="E94" s="2">
        <f t="shared" si="1"/>
        <v>16601</v>
      </c>
    </row>
    <row r="95" spans="1:5" x14ac:dyDescent="0.25">
      <c r="A95" s="2" t="s">
        <v>15</v>
      </c>
      <c r="B95" s="16" t="s">
        <v>117</v>
      </c>
      <c r="C95" s="2">
        <f>VLOOKUP(B94:B196,Sheet3!A:B,2,0)</f>
        <v>7258</v>
      </c>
      <c r="D95" s="2">
        <v>334</v>
      </c>
      <c r="E95" s="2">
        <f t="shared" si="1"/>
        <v>6924</v>
      </c>
    </row>
    <row r="96" spans="1:5" x14ac:dyDescent="0.25">
      <c r="A96" s="2" t="s">
        <v>24</v>
      </c>
      <c r="B96" s="17" t="s">
        <v>118</v>
      </c>
      <c r="C96" s="2">
        <f>VLOOKUP(B95:B197,Sheet3!A:B,2,0)</f>
        <v>1243</v>
      </c>
      <c r="D96" s="2">
        <v>796</v>
      </c>
      <c r="E96" s="2">
        <f t="shared" si="1"/>
        <v>447</v>
      </c>
    </row>
    <row r="97" spans="1:5" x14ac:dyDescent="0.25">
      <c r="A97" s="2" t="s">
        <v>39</v>
      </c>
      <c r="B97" s="17" t="s">
        <v>119</v>
      </c>
      <c r="C97" s="2">
        <v>23884</v>
      </c>
      <c r="D97" s="2">
        <v>4712</v>
      </c>
      <c r="E97" s="2">
        <f t="shared" si="1"/>
        <v>19172</v>
      </c>
    </row>
    <row r="98" spans="1:5" x14ac:dyDescent="0.25">
      <c r="A98" s="2" t="s">
        <v>7</v>
      </c>
      <c r="B98" s="17" t="s">
        <v>119</v>
      </c>
      <c r="C98" s="2">
        <v>23516</v>
      </c>
      <c r="D98" s="3">
        <v>2829</v>
      </c>
      <c r="E98" s="2">
        <f t="shared" si="1"/>
        <v>20687</v>
      </c>
    </row>
    <row r="99" spans="1:5" x14ac:dyDescent="0.25">
      <c r="A99" s="2" t="s">
        <v>5</v>
      </c>
      <c r="B99" s="17" t="s">
        <v>119</v>
      </c>
      <c r="C99" s="2">
        <v>7624</v>
      </c>
      <c r="D99" s="3">
        <v>1084</v>
      </c>
      <c r="E99" s="2">
        <f t="shared" si="1"/>
        <v>6540</v>
      </c>
    </row>
    <row r="100" spans="1:5" x14ac:dyDescent="0.25">
      <c r="A100" s="2" t="s">
        <v>120</v>
      </c>
      <c r="B100" s="17" t="s">
        <v>119</v>
      </c>
      <c r="C100" s="2">
        <v>35940</v>
      </c>
      <c r="D100" s="3">
        <v>7004</v>
      </c>
      <c r="E100" s="2">
        <f t="shared" si="1"/>
        <v>28936</v>
      </c>
    </row>
    <row r="101" spans="1:5" x14ac:dyDescent="0.25">
      <c r="A101" s="2" t="s">
        <v>10</v>
      </c>
      <c r="B101" s="17" t="s">
        <v>119</v>
      </c>
      <c r="C101" s="2">
        <v>20613</v>
      </c>
      <c r="D101" s="3">
        <v>2927</v>
      </c>
      <c r="E101" s="2">
        <f t="shared" si="1"/>
        <v>17686</v>
      </c>
    </row>
    <row r="102" spans="1:5" x14ac:dyDescent="0.25">
      <c r="A102" s="2" t="s">
        <v>15</v>
      </c>
      <c r="B102" s="2" t="s">
        <v>121</v>
      </c>
      <c r="C102" s="2">
        <f>VLOOKUP(B101:B203,Sheet3!A:B,2,0)</f>
        <v>1635</v>
      </c>
      <c r="D102" s="2">
        <v>40</v>
      </c>
      <c r="E102" s="2">
        <f t="shared" si="1"/>
        <v>1595</v>
      </c>
    </row>
    <row r="103" spans="1:5" x14ac:dyDescent="0.25">
      <c r="A103" s="2" t="s">
        <v>24</v>
      </c>
      <c r="B103" s="2" t="s">
        <v>122</v>
      </c>
      <c r="C103" s="2">
        <f>VLOOKUP(B102:B204,Sheet3!A:B,2,0)</f>
        <v>11078</v>
      </c>
      <c r="D103" s="2">
        <v>699</v>
      </c>
      <c r="E103" s="2">
        <f t="shared" si="1"/>
        <v>10379</v>
      </c>
    </row>
    <row r="104" spans="1:5" x14ac:dyDescent="0.25">
      <c r="A104" s="25" t="s">
        <v>203</v>
      </c>
      <c r="B104" s="26"/>
      <c r="C104" s="2">
        <f>SUM(C3:C103)</f>
        <v>1369137</v>
      </c>
      <c r="D104" s="4">
        <v>68210</v>
      </c>
      <c r="E104" s="4">
        <f t="shared" si="1"/>
        <v>1300927</v>
      </c>
    </row>
  </sheetData>
  <autoFilter ref="A2:C103"/>
  <sortState ref="A2:D136">
    <sortCondition ref="B1"/>
  </sortState>
  <mergeCells count="2">
    <mergeCell ref="A104:B104"/>
    <mergeCell ref="A1:E1"/>
  </mergeCells>
  <pageMargins left="0.7" right="0.7" top="0.75" bottom="0.75" header="0.3" footer="0.3"/>
  <pageSetup paperSize="9" orientation="portrait" r:id="rId1"/>
  <headerFoot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view="pageLayout" topLeftCell="A38" zoomScaleNormal="100" workbookViewId="0">
      <selection sqref="A1:E68"/>
    </sheetView>
  </sheetViews>
  <sheetFormatPr defaultRowHeight="15" x14ac:dyDescent="0.25"/>
  <cols>
    <col min="1" max="1" width="14.140625" bestFit="1" customWidth="1"/>
    <col min="2" max="2" width="20.7109375" style="20" bestFit="1" customWidth="1"/>
    <col min="3" max="3" width="15.42578125" bestFit="1" customWidth="1"/>
    <col min="4" max="4" width="11.140625" bestFit="1" customWidth="1"/>
    <col min="5" max="5" width="10.42578125" bestFit="1" customWidth="1"/>
  </cols>
  <sheetData>
    <row r="1" spans="1:5" x14ac:dyDescent="0.25">
      <c r="A1" s="27" t="s">
        <v>194</v>
      </c>
      <c r="B1" s="27"/>
      <c r="C1" s="27"/>
      <c r="D1" s="27"/>
      <c r="E1" s="27"/>
    </row>
    <row r="2" spans="1:5" x14ac:dyDescent="0.25">
      <c r="A2" s="18" t="s">
        <v>201</v>
      </c>
      <c r="B2" s="21" t="s">
        <v>200</v>
      </c>
      <c r="C2" s="18" t="s">
        <v>2</v>
      </c>
      <c r="D2" s="18" t="s">
        <v>202</v>
      </c>
      <c r="E2" s="18" t="s">
        <v>199</v>
      </c>
    </row>
    <row r="3" spans="1:5" x14ac:dyDescent="0.25">
      <c r="A3" s="13" t="s">
        <v>20</v>
      </c>
      <c r="B3" s="19" t="s">
        <v>124</v>
      </c>
      <c r="C3" s="3">
        <f>VLOOKUP(B2:B67,Sheet3!A:B,2,0)</f>
        <v>303</v>
      </c>
      <c r="D3" s="2">
        <f>VLOOKUP(B:B,'Обособена позиция №2'!B$2:E$149,4,0)</f>
        <v>19</v>
      </c>
      <c r="E3" s="2">
        <f t="shared" ref="E3:E34" si="0">C3-D3</f>
        <v>284</v>
      </c>
    </row>
    <row r="4" spans="1:5" x14ac:dyDescent="0.25">
      <c r="A4" s="13" t="s">
        <v>125</v>
      </c>
      <c r="B4" s="19" t="s">
        <v>126</v>
      </c>
      <c r="C4" s="3">
        <f>VLOOKUP(B3:B68,Sheet3!A:B,2,0)</f>
        <v>423</v>
      </c>
      <c r="D4" s="2">
        <f>VLOOKUP(B:B,'Обособена позиция №2'!B$2:E$149,4,0)</f>
        <v>10</v>
      </c>
      <c r="E4" s="2">
        <f t="shared" si="0"/>
        <v>413</v>
      </c>
    </row>
    <row r="5" spans="1:5" x14ac:dyDescent="0.25">
      <c r="A5" s="13" t="s">
        <v>127</v>
      </c>
      <c r="B5" s="19" t="s">
        <v>128</v>
      </c>
      <c r="C5" s="3">
        <f>VLOOKUP(B4:B69,Sheet3!A:B,2,0)</f>
        <v>4626</v>
      </c>
      <c r="D5" s="2">
        <f>VLOOKUP(B:B,'Обособена позиция №2'!B$2:E$149,4,0)</f>
        <v>274</v>
      </c>
      <c r="E5" s="2">
        <f t="shared" si="0"/>
        <v>4352</v>
      </c>
    </row>
    <row r="6" spans="1:5" x14ac:dyDescent="0.25">
      <c r="A6" s="13" t="s">
        <v>129</v>
      </c>
      <c r="B6" s="19" t="s">
        <v>130</v>
      </c>
      <c r="C6" s="3">
        <f>VLOOKUP(B5:B70,Sheet3!A:B,2,0)</f>
        <v>2805</v>
      </c>
      <c r="D6" s="2">
        <f>VLOOKUP(B:B,'Обособена позиция №2'!B$2:E$149,4,0)</f>
        <v>126</v>
      </c>
      <c r="E6" s="2">
        <f t="shared" si="0"/>
        <v>2679</v>
      </c>
    </row>
    <row r="7" spans="1:5" x14ac:dyDescent="0.25">
      <c r="A7" s="13" t="s">
        <v>131</v>
      </c>
      <c r="B7" s="19" t="s">
        <v>132</v>
      </c>
      <c r="C7" s="3">
        <f>VLOOKUP(B6:B71,Sheet3!A:B,2,0)</f>
        <v>2475</v>
      </c>
      <c r="D7" s="2">
        <f>VLOOKUP(B:B,'Обособена позиция №2'!B$2:E$149,4,0)</f>
        <v>314</v>
      </c>
      <c r="E7" s="2">
        <f t="shared" si="0"/>
        <v>2161</v>
      </c>
    </row>
    <row r="8" spans="1:5" x14ac:dyDescent="0.25">
      <c r="A8" s="13" t="s">
        <v>13</v>
      </c>
      <c r="B8" s="19" t="s">
        <v>133</v>
      </c>
      <c r="C8" s="3">
        <f>VLOOKUP(B7:B72,Sheet3!A:B,2,0)</f>
        <v>5854</v>
      </c>
      <c r="D8" s="2">
        <f>VLOOKUP(B:B,'Обособена позиция №2'!B$2:E$149,4,0)</f>
        <v>328</v>
      </c>
      <c r="E8" s="2">
        <f t="shared" si="0"/>
        <v>5526</v>
      </c>
    </row>
    <row r="9" spans="1:5" x14ac:dyDescent="0.25">
      <c r="A9" s="13" t="s">
        <v>20</v>
      </c>
      <c r="B9" s="19" t="s">
        <v>134</v>
      </c>
      <c r="C9" s="3">
        <f>VLOOKUP(B8:B73,Sheet3!A:B,2,0)</f>
        <v>563</v>
      </c>
      <c r="D9" s="2">
        <f>VLOOKUP(B:B,'Обособена позиция №2'!B$2:E$149,4,0)</f>
        <v>8</v>
      </c>
      <c r="E9" s="2">
        <f t="shared" si="0"/>
        <v>555</v>
      </c>
    </row>
    <row r="10" spans="1:5" x14ac:dyDescent="0.25">
      <c r="A10" s="13" t="s">
        <v>131</v>
      </c>
      <c r="B10" s="19" t="s">
        <v>135</v>
      </c>
      <c r="C10" s="3">
        <f>VLOOKUP(B9:B74,Sheet3!A:B,2,0)</f>
        <v>1384</v>
      </c>
      <c r="D10" s="2">
        <f>VLOOKUP(B:B,'Обособена позиция №2'!B$2:E$149,4,0)</f>
        <v>189</v>
      </c>
      <c r="E10" s="2">
        <f t="shared" si="0"/>
        <v>1195</v>
      </c>
    </row>
    <row r="11" spans="1:5" x14ac:dyDescent="0.25">
      <c r="A11" s="13" t="s">
        <v>127</v>
      </c>
      <c r="B11" s="19" t="s">
        <v>136</v>
      </c>
      <c r="C11" s="3">
        <f>VLOOKUP(B10:B75,Sheet3!A:B,2,0)</f>
        <v>609</v>
      </c>
      <c r="D11" s="2">
        <f>VLOOKUP(B:B,'Обособена позиция №2'!B$2:E$149,4,0)</f>
        <v>14</v>
      </c>
      <c r="E11" s="2">
        <f t="shared" si="0"/>
        <v>595</v>
      </c>
    </row>
    <row r="12" spans="1:5" x14ac:dyDescent="0.25">
      <c r="A12" s="13" t="s">
        <v>13</v>
      </c>
      <c r="B12" s="19" t="s">
        <v>137</v>
      </c>
      <c r="C12" s="3">
        <f>VLOOKUP(B11:B76,Sheet3!A:B,2,0)</f>
        <v>1578</v>
      </c>
      <c r="D12" s="2">
        <f>VLOOKUP(B:B,'Обособена позиция №2'!B$2:E$149,4,0)</f>
        <v>178</v>
      </c>
      <c r="E12" s="2">
        <f t="shared" si="0"/>
        <v>1400</v>
      </c>
    </row>
    <row r="13" spans="1:5" x14ac:dyDescent="0.25">
      <c r="A13" s="13" t="s">
        <v>125</v>
      </c>
      <c r="B13" s="19" t="s">
        <v>191</v>
      </c>
      <c r="C13" s="3">
        <f>VLOOKUP(B12:B77,Sheet3!A:B,2,0)</f>
        <v>261</v>
      </c>
      <c r="D13" s="2">
        <f>VLOOKUP(B:B,'Обособена позиция №2'!B$2:E$149,4,0)</f>
        <v>7</v>
      </c>
      <c r="E13" s="2">
        <f t="shared" si="0"/>
        <v>254</v>
      </c>
    </row>
    <row r="14" spans="1:5" x14ac:dyDescent="0.25">
      <c r="A14" s="13" t="s">
        <v>125</v>
      </c>
      <c r="B14" s="19" t="s">
        <v>138</v>
      </c>
      <c r="C14" s="3">
        <f>VLOOKUP(B13:B78,Sheet3!A:B,2,0)</f>
        <v>1104</v>
      </c>
      <c r="D14" s="2">
        <f>VLOOKUP(B:B,'Обособена позиция №2'!B$2:E$149,4,0)</f>
        <v>45</v>
      </c>
      <c r="E14" s="2">
        <f t="shared" si="0"/>
        <v>1059</v>
      </c>
    </row>
    <row r="15" spans="1:5" x14ac:dyDescent="0.25">
      <c r="A15" s="13" t="s">
        <v>131</v>
      </c>
      <c r="B15" s="19" t="s">
        <v>139</v>
      </c>
      <c r="C15" s="3">
        <f>VLOOKUP(B14:B79,Sheet3!A:B,2,0)</f>
        <v>1830</v>
      </c>
      <c r="D15" s="2">
        <f>VLOOKUP(B:B,'Обособена позиция №2'!B$2:E$149,4,0)</f>
        <v>34</v>
      </c>
      <c r="E15" s="2">
        <f t="shared" si="0"/>
        <v>1796</v>
      </c>
    </row>
    <row r="16" spans="1:5" x14ac:dyDescent="0.25">
      <c r="A16" s="13" t="s">
        <v>20</v>
      </c>
      <c r="B16" s="19" t="s">
        <v>140</v>
      </c>
      <c r="C16" s="3">
        <f>VLOOKUP(B15:B80,Sheet3!A:B,2,0)</f>
        <v>144</v>
      </c>
      <c r="D16" s="2">
        <f>VLOOKUP(B:B,'Обособена позиция №2'!B$2:E$149,4,0)</f>
        <v>12</v>
      </c>
      <c r="E16" s="2">
        <f t="shared" si="0"/>
        <v>132</v>
      </c>
    </row>
    <row r="17" spans="1:5" x14ac:dyDescent="0.25">
      <c r="A17" s="13" t="s">
        <v>129</v>
      </c>
      <c r="B17" s="19" t="s">
        <v>141</v>
      </c>
      <c r="C17" s="3">
        <f>VLOOKUP(B16:B81,Sheet3!A:B,2,0)</f>
        <v>943</v>
      </c>
      <c r="D17" s="2">
        <f>VLOOKUP(B:B,'Обособена позиция №2'!B$2:E$149,4,0)</f>
        <v>32</v>
      </c>
      <c r="E17" s="2">
        <f t="shared" si="0"/>
        <v>911</v>
      </c>
    </row>
    <row r="18" spans="1:5" x14ac:dyDescent="0.25">
      <c r="A18" s="13" t="s">
        <v>125</v>
      </c>
      <c r="B18" s="19" t="s">
        <v>142</v>
      </c>
      <c r="C18" s="3">
        <f>VLOOKUP(B17:B82,Sheet3!A:B,2,0)</f>
        <v>615</v>
      </c>
      <c r="D18" s="2">
        <f>VLOOKUP(B:B,'Обособена позиция №2'!B$2:E$149,4,0)</f>
        <v>30</v>
      </c>
      <c r="E18" s="2">
        <f t="shared" si="0"/>
        <v>585</v>
      </c>
    </row>
    <row r="19" spans="1:5" x14ac:dyDescent="0.25">
      <c r="A19" s="13" t="s">
        <v>92</v>
      </c>
      <c r="B19" s="19" t="s">
        <v>198</v>
      </c>
      <c r="C19" s="3">
        <f>VLOOKUP(B18:B83,Sheet3!A:B,2,0)</f>
        <v>4091</v>
      </c>
      <c r="D19" s="2">
        <f>VLOOKUP(B:B,'Обособена позиция №2'!B$2:E$149,4,0)</f>
        <v>254</v>
      </c>
      <c r="E19" s="2">
        <f t="shared" si="0"/>
        <v>3837</v>
      </c>
    </row>
    <row r="20" spans="1:5" x14ac:dyDescent="0.25">
      <c r="A20" s="13" t="s">
        <v>131</v>
      </c>
      <c r="B20" s="19" t="s">
        <v>144</v>
      </c>
      <c r="C20" s="3">
        <f>VLOOKUP(B19:B84,Sheet3!A:B,2,0)</f>
        <v>513</v>
      </c>
      <c r="D20" s="2">
        <f>VLOOKUP(B:B,'Обособена позиция №2'!B$2:E$149,4,0)</f>
        <v>18</v>
      </c>
      <c r="E20" s="2">
        <f t="shared" si="0"/>
        <v>495</v>
      </c>
    </row>
    <row r="21" spans="1:5" x14ac:dyDescent="0.25">
      <c r="A21" s="13" t="s">
        <v>129</v>
      </c>
      <c r="B21" s="19" t="s">
        <v>145</v>
      </c>
      <c r="C21" s="3">
        <f>VLOOKUP(B20:B85,Sheet3!A:B,2,0)</f>
        <v>1497</v>
      </c>
      <c r="D21" s="2">
        <f>VLOOKUP(B:B,'Обособена позиция №2'!B$2:E$149,4,0)</f>
        <v>24</v>
      </c>
      <c r="E21" s="2">
        <f t="shared" si="0"/>
        <v>1473</v>
      </c>
    </row>
    <row r="22" spans="1:5" x14ac:dyDescent="0.25">
      <c r="A22" s="13" t="s">
        <v>127</v>
      </c>
      <c r="B22" s="19" t="s">
        <v>146</v>
      </c>
      <c r="C22" s="3">
        <f>VLOOKUP(B21:B86,Sheet3!A:B,2,0)</f>
        <v>455</v>
      </c>
      <c r="D22" s="2">
        <f>VLOOKUP(B:B,'Обособена позиция №2'!B$2:E$149,4,0)</f>
        <v>25</v>
      </c>
      <c r="E22" s="2">
        <f t="shared" si="0"/>
        <v>430</v>
      </c>
    </row>
    <row r="23" spans="1:5" x14ac:dyDescent="0.25">
      <c r="A23" s="13" t="s">
        <v>20</v>
      </c>
      <c r="B23" s="19" t="s">
        <v>147</v>
      </c>
      <c r="C23" s="3">
        <f>VLOOKUP(B22:B87,Sheet3!A:B,2,0)</f>
        <v>333</v>
      </c>
      <c r="D23" s="2">
        <f>VLOOKUP(B:B,'Обособена позиция №2'!B$2:E$149,4,0)</f>
        <v>16</v>
      </c>
      <c r="E23" s="2">
        <f t="shared" si="0"/>
        <v>317</v>
      </c>
    </row>
    <row r="24" spans="1:5" x14ac:dyDescent="0.25">
      <c r="A24" s="13" t="s">
        <v>125</v>
      </c>
      <c r="B24" s="19" t="s">
        <v>148</v>
      </c>
      <c r="C24" s="3">
        <f>VLOOKUP(B23:B88,Sheet3!A:B,2,0)</f>
        <v>619</v>
      </c>
      <c r="D24" s="2">
        <f>VLOOKUP(B:B,'Обособена позиция №2'!B$2:E$149,4,0)</f>
        <v>10</v>
      </c>
      <c r="E24" s="2">
        <f t="shared" si="0"/>
        <v>609</v>
      </c>
    </row>
    <row r="25" spans="1:5" x14ac:dyDescent="0.25">
      <c r="A25" s="13" t="s">
        <v>131</v>
      </c>
      <c r="B25" s="19" t="s">
        <v>149</v>
      </c>
      <c r="C25" s="3">
        <f>VLOOKUP(B24:B89,Sheet3!A:B,2,0)</f>
        <v>646</v>
      </c>
      <c r="D25" s="2">
        <f>VLOOKUP(B:B,'Обособена позиция №2'!B$2:E$149,4,0)</f>
        <v>10</v>
      </c>
      <c r="E25" s="2">
        <f t="shared" si="0"/>
        <v>636</v>
      </c>
    </row>
    <row r="26" spans="1:5" x14ac:dyDescent="0.25">
      <c r="A26" s="13" t="s">
        <v>129</v>
      </c>
      <c r="B26" s="19" t="s">
        <v>150</v>
      </c>
      <c r="C26" s="3">
        <f>VLOOKUP(B25:B90,Sheet3!A:B,2,0)</f>
        <v>1162</v>
      </c>
      <c r="D26" s="2">
        <f>VLOOKUP(B:B,'Обособена позиция №2'!B$2:E$149,4,0)</f>
        <v>15</v>
      </c>
      <c r="E26" s="2">
        <f t="shared" si="0"/>
        <v>1147</v>
      </c>
    </row>
    <row r="27" spans="1:5" x14ac:dyDescent="0.25">
      <c r="A27" s="13" t="s">
        <v>13</v>
      </c>
      <c r="B27" s="19" t="s">
        <v>151</v>
      </c>
      <c r="C27" s="3">
        <f>VLOOKUP(B26:B91,Sheet3!A:B,2,0)</f>
        <v>6166</v>
      </c>
      <c r="D27" s="2">
        <f>VLOOKUP(B:B,'Обособена позиция №2'!B$2:E$149,4,0)</f>
        <v>339</v>
      </c>
      <c r="E27" s="2">
        <f t="shared" si="0"/>
        <v>5827</v>
      </c>
    </row>
    <row r="28" spans="1:5" x14ac:dyDescent="0.25">
      <c r="A28" s="13" t="s">
        <v>129</v>
      </c>
      <c r="B28" s="19" t="s">
        <v>152</v>
      </c>
      <c r="C28" s="3">
        <f>VLOOKUP(B27:B92,Sheet3!A:B,2,0)</f>
        <v>648</v>
      </c>
      <c r="D28" s="2">
        <f>VLOOKUP(B:B,'Обособена позиция №2'!B$2:E$149,4,0)</f>
        <v>9</v>
      </c>
      <c r="E28" s="2">
        <f t="shared" si="0"/>
        <v>639</v>
      </c>
    </row>
    <row r="29" spans="1:5" x14ac:dyDescent="0.25">
      <c r="A29" s="13" t="s">
        <v>131</v>
      </c>
      <c r="B29" s="19" t="s">
        <v>153</v>
      </c>
      <c r="C29" s="3">
        <f>VLOOKUP(B28:B93,Sheet3!A:B,2,0)</f>
        <v>370</v>
      </c>
      <c r="D29" s="2">
        <f>VLOOKUP(B:B,'Обособена позиция №2'!B$2:E$149,4,0)</f>
        <v>38</v>
      </c>
      <c r="E29" s="2">
        <f t="shared" si="0"/>
        <v>332</v>
      </c>
    </row>
    <row r="30" spans="1:5" x14ac:dyDescent="0.25">
      <c r="A30" s="13" t="s">
        <v>125</v>
      </c>
      <c r="B30" s="19" t="s">
        <v>154</v>
      </c>
      <c r="C30" s="3">
        <f>VLOOKUP(B29:B94,Sheet3!A:B,2,0)</f>
        <v>331</v>
      </c>
      <c r="D30" s="2">
        <f>VLOOKUP(B:B,'Обособена позиция №2'!B$2:E$149,4,0)</f>
        <v>14</v>
      </c>
      <c r="E30" s="2">
        <f t="shared" si="0"/>
        <v>317</v>
      </c>
    </row>
    <row r="31" spans="1:5" x14ac:dyDescent="0.25">
      <c r="A31" s="13" t="s">
        <v>127</v>
      </c>
      <c r="B31" s="19" t="s">
        <v>155</v>
      </c>
      <c r="C31" s="3">
        <f>VLOOKUP(B30:B95,Sheet3!A:B,2,0)</f>
        <v>1420</v>
      </c>
      <c r="D31" s="2">
        <f>VLOOKUP(B:B,'Обособена позиция №2'!B$2:E$149,4,0)</f>
        <v>93</v>
      </c>
      <c r="E31" s="2">
        <f t="shared" si="0"/>
        <v>1327</v>
      </c>
    </row>
    <row r="32" spans="1:5" x14ac:dyDescent="0.25">
      <c r="A32" s="13" t="s">
        <v>125</v>
      </c>
      <c r="B32" s="19" t="s">
        <v>156</v>
      </c>
      <c r="C32" s="3">
        <f>VLOOKUP(B31:B96,Sheet3!A:B,2,0)</f>
        <v>192</v>
      </c>
      <c r="D32" s="2">
        <f>VLOOKUP(B:B,'Обособена позиция №2'!B$2:E$149,4,0)</f>
        <v>16</v>
      </c>
      <c r="E32" s="2">
        <f t="shared" si="0"/>
        <v>176</v>
      </c>
    </row>
    <row r="33" spans="1:5" x14ac:dyDescent="0.25">
      <c r="A33" s="13" t="s">
        <v>20</v>
      </c>
      <c r="B33" s="19" t="s">
        <v>157</v>
      </c>
      <c r="C33" s="3">
        <f>VLOOKUP(B32:B97,Sheet3!A:B,2,0)</f>
        <v>1332</v>
      </c>
      <c r="D33" s="2">
        <f>VLOOKUP(B:B,'Обособена позиция №2'!B$2:E$149,4,0)</f>
        <v>25</v>
      </c>
      <c r="E33" s="2">
        <f t="shared" si="0"/>
        <v>1307</v>
      </c>
    </row>
    <row r="34" spans="1:5" x14ac:dyDescent="0.25">
      <c r="A34" s="13" t="s">
        <v>127</v>
      </c>
      <c r="B34" s="19" t="s">
        <v>158</v>
      </c>
      <c r="C34" s="3">
        <f>VLOOKUP(B33:B98,Sheet3!A:B,2,0)</f>
        <v>111</v>
      </c>
      <c r="D34" s="2">
        <f>VLOOKUP(B:B,'Обособена позиция №2'!B$2:E$149,4,0)</f>
        <v>16</v>
      </c>
      <c r="E34" s="2">
        <f t="shared" si="0"/>
        <v>95</v>
      </c>
    </row>
    <row r="35" spans="1:5" x14ac:dyDescent="0.25">
      <c r="A35" s="13" t="s">
        <v>13</v>
      </c>
      <c r="B35" s="19" t="s">
        <v>159</v>
      </c>
      <c r="C35" s="3">
        <f>VLOOKUP(B34:B99,Sheet3!A:B,2,0)</f>
        <v>9997</v>
      </c>
      <c r="D35" s="2">
        <f>VLOOKUP(B:B,'Обособена позиция №2'!B$2:E$149,4,0)</f>
        <v>602</v>
      </c>
      <c r="E35" s="2">
        <f t="shared" ref="E35:E66" si="1">C35-D35</f>
        <v>9395</v>
      </c>
    </row>
    <row r="36" spans="1:5" x14ac:dyDescent="0.25">
      <c r="A36" s="13" t="s">
        <v>129</v>
      </c>
      <c r="B36" s="19" t="s">
        <v>160</v>
      </c>
      <c r="C36" s="3">
        <f>VLOOKUP(B35:B100,Sheet3!A:B,2,0)</f>
        <v>1324</v>
      </c>
      <c r="D36" s="2">
        <f>VLOOKUP(B:B,'Обособена позиция №2'!B$2:E$149,4,0)</f>
        <v>116</v>
      </c>
      <c r="E36" s="2">
        <f t="shared" si="1"/>
        <v>1208</v>
      </c>
    </row>
    <row r="37" spans="1:5" x14ac:dyDescent="0.25">
      <c r="A37" s="13" t="s">
        <v>129</v>
      </c>
      <c r="B37" s="19" t="s">
        <v>161</v>
      </c>
      <c r="C37" s="3">
        <f>VLOOKUP(B36:B101,Sheet3!A:B,2,0)</f>
        <v>884</v>
      </c>
      <c r="D37" s="2">
        <f>VLOOKUP(B:B,'Обособена позиция №2'!B$2:E$149,4,0)</f>
        <v>230</v>
      </c>
      <c r="E37" s="2">
        <f t="shared" si="1"/>
        <v>654</v>
      </c>
    </row>
    <row r="38" spans="1:5" x14ac:dyDescent="0.25">
      <c r="A38" s="13" t="s">
        <v>131</v>
      </c>
      <c r="B38" s="19" t="s">
        <v>162</v>
      </c>
      <c r="C38" s="3">
        <f>VLOOKUP(B37:B102,Sheet3!A:B,2,0)</f>
        <v>1269</v>
      </c>
      <c r="D38" s="2">
        <f>VLOOKUP(B:B,'Обособена позиция №2'!B$2:E$149,4,0)</f>
        <v>66</v>
      </c>
      <c r="E38" s="2">
        <f t="shared" si="1"/>
        <v>1203</v>
      </c>
    </row>
    <row r="39" spans="1:5" x14ac:dyDescent="0.25">
      <c r="A39" s="13" t="s">
        <v>20</v>
      </c>
      <c r="B39" s="19" t="s">
        <v>163</v>
      </c>
      <c r="C39" s="3">
        <f>VLOOKUP(B38:B103,Sheet3!A:B,2,0)</f>
        <v>486</v>
      </c>
      <c r="D39" s="2">
        <f>VLOOKUP(B:B,'Обособена позиция №2'!B$2:E$149,4,0)</f>
        <v>6</v>
      </c>
      <c r="E39" s="2">
        <f t="shared" si="1"/>
        <v>480</v>
      </c>
    </row>
    <row r="40" spans="1:5" x14ac:dyDescent="0.25">
      <c r="A40" s="13" t="s">
        <v>125</v>
      </c>
      <c r="B40" s="19" t="s">
        <v>164</v>
      </c>
      <c r="C40" s="3">
        <f>VLOOKUP(B39:B104,Sheet3!A:B,2,0)</f>
        <v>287</v>
      </c>
      <c r="D40" s="2">
        <f>VLOOKUP(B:B,'Обособена позиция №2'!B$2:E$149,4,0)</f>
        <v>7</v>
      </c>
      <c r="E40" s="2">
        <f t="shared" si="1"/>
        <v>280</v>
      </c>
    </row>
    <row r="41" spans="1:5" x14ac:dyDescent="0.25">
      <c r="A41" s="13" t="s">
        <v>125</v>
      </c>
      <c r="B41" s="19" t="s">
        <v>165</v>
      </c>
      <c r="C41" s="3">
        <f>VLOOKUP(B40:B105,Sheet3!A:B,2,0)</f>
        <v>1176</v>
      </c>
      <c r="D41" s="2">
        <f>VLOOKUP(B:B,'Обособена позиция №2'!B$2:E$149,4,0)</f>
        <v>30</v>
      </c>
      <c r="E41" s="2">
        <f t="shared" si="1"/>
        <v>1146</v>
      </c>
    </row>
    <row r="42" spans="1:5" x14ac:dyDescent="0.25">
      <c r="A42" s="13" t="s">
        <v>125</v>
      </c>
      <c r="B42" s="19" t="s">
        <v>166</v>
      </c>
      <c r="C42" s="3">
        <f>VLOOKUP(B41:B106,Sheet3!A:B,2,0)</f>
        <v>2597</v>
      </c>
      <c r="D42" s="2">
        <f>VLOOKUP(B:B,'Обособена позиция №2'!B$2:E$149,4,0)</f>
        <v>86</v>
      </c>
      <c r="E42" s="2">
        <f t="shared" si="1"/>
        <v>2511</v>
      </c>
    </row>
    <row r="43" spans="1:5" x14ac:dyDescent="0.25">
      <c r="A43" s="13" t="s">
        <v>125</v>
      </c>
      <c r="B43" s="19" t="s">
        <v>167</v>
      </c>
      <c r="C43" s="3">
        <f>VLOOKUP(B42:B107,Sheet3!A:B,2,0)</f>
        <v>557</v>
      </c>
      <c r="D43" s="2">
        <f>VLOOKUP(B:B,'Обособена позиция №2'!B$2:E$149,4,0)</f>
        <v>34</v>
      </c>
      <c r="E43" s="2">
        <f t="shared" si="1"/>
        <v>523</v>
      </c>
    </row>
    <row r="44" spans="1:5" x14ac:dyDescent="0.25">
      <c r="A44" s="13" t="s">
        <v>125</v>
      </c>
      <c r="B44" s="19" t="s">
        <v>168</v>
      </c>
      <c r="C44" s="3">
        <f>VLOOKUP(B43:B108,Sheet3!A:B,2,0)</f>
        <v>433</v>
      </c>
      <c r="D44" s="2">
        <f>VLOOKUP(B:B,'Обособена позиция №2'!B$2:E$149,4,0)</f>
        <v>8</v>
      </c>
      <c r="E44" s="2">
        <f t="shared" si="1"/>
        <v>425</v>
      </c>
    </row>
    <row r="45" spans="1:5" x14ac:dyDescent="0.25">
      <c r="A45" s="13" t="s">
        <v>129</v>
      </c>
      <c r="B45" s="19" t="s">
        <v>169</v>
      </c>
      <c r="C45" s="3">
        <f>VLOOKUP(B44:B109,Sheet3!A:B,2,0)</f>
        <v>3729</v>
      </c>
      <c r="D45" s="2">
        <f>VLOOKUP(B:B,'Обособена позиция №2'!B$2:E$149,4,0)</f>
        <v>122</v>
      </c>
      <c r="E45" s="2">
        <f t="shared" si="1"/>
        <v>3607</v>
      </c>
    </row>
    <row r="46" spans="1:5" x14ac:dyDescent="0.25">
      <c r="A46" s="13" t="s">
        <v>92</v>
      </c>
      <c r="B46" s="19" t="s">
        <v>170</v>
      </c>
      <c r="C46" s="3">
        <f>VLOOKUP(B45:B110,Sheet3!A:B,2,0)</f>
        <v>843</v>
      </c>
      <c r="D46" s="2">
        <f>VLOOKUP(B:B,'Обособена позиция №2'!B$2:E$149,4,0)</f>
        <v>67</v>
      </c>
      <c r="E46" s="2">
        <f t="shared" si="1"/>
        <v>776</v>
      </c>
    </row>
    <row r="47" spans="1:5" x14ac:dyDescent="0.25">
      <c r="A47" s="13" t="s">
        <v>125</v>
      </c>
      <c r="B47" s="19" t="s">
        <v>171</v>
      </c>
      <c r="C47" s="3">
        <f>VLOOKUP(B46:B111,Sheet3!A:B,2,0)</f>
        <v>694</v>
      </c>
      <c r="D47" s="2">
        <f>VLOOKUP(B:B,'Обособена позиция №2'!B$2:E$149,4,0)</f>
        <v>4</v>
      </c>
      <c r="E47" s="2">
        <f t="shared" si="1"/>
        <v>690</v>
      </c>
    </row>
    <row r="48" spans="1:5" x14ac:dyDescent="0.25">
      <c r="A48" s="13" t="s">
        <v>127</v>
      </c>
      <c r="B48" s="19" t="s">
        <v>172</v>
      </c>
      <c r="C48" s="3">
        <f>VLOOKUP(B47:B112,Sheet3!A:B,2,0)</f>
        <v>666</v>
      </c>
      <c r="D48" s="2">
        <f>VLOOKUP(B:B,'Обособена позиция №2'!B$2:E$149,4,0)</f>
        <v>41</v>
      </c>
      <c r="E48" s="2">
        <f t="shared" si="1"/>
        <v>625</v>
      </c>
    </row>
    <row r="49" spans="1:5" x14ac:dyDescent="0.25">
      <c r="A49" s="13" t="s">
        <v>79</v>
      </c>
      <c r="B49" s="19" t="s">
        <v>173</v>
      </c>
      <c r="C49" s="3">
        <f>VLOOKUP(B48:B113,Sheet3!A:B,2,0)</f>
        <v>768</v>
      </c>
      <c r="D49" s="2">
        <f>VLOOKUP(B:B,'Обособена позиция №2'!B$2:E$149,4,0)</f>
        <v>5</v>
      </c>
      <c r="E49" s="2">
        <f t="shared" si="1"/>
        <v>763</v>
      </c>
    </row>
    <row r="50" spans="1:5" x14ac:dyDescent="0.25">
      <c r="A50" s="13" t="s">
        <v>13</v>
      </c>
      <c r="B50" s="19" t="s">
        <v>174</v>
      </c>
      <c r="C50" s="3">
        <f>VLOOKUP(B49:B114,Sheet3!A:B,2,0)</f>
        <v>587</v>
      </c>
      <c r="D50" s="2">
        <f>VLOOKUP(B:B,'Обособена позиция №2'!B$2:E$149,4,0)</f>
        <v>74</v>
      </c>
      <c r="E50" s="2">
        <f t="shared" si="1"/>
        <v>513</v>
      </c>
    </row>
    <row r="51" spans="1:5" x14ac:dyDescent="0.25">
      <c r="A51" s="13" t="s">
        <v>125</v>
      </c>
      <c r="B51" s="19" t="s">
        <v>175</v>
      </c>
      <c r="C51" s="3">
        <f>VLOOKUP(B50:B115,Sheet3!A:B,2,0)</f>
        <v>598</v>
      </c>
      <c r="D51" s="2">
        <f>VLOOKUP(B:B,'Обособена позиция №2'!B$2:E$149,4,0)</f>
        <v>7</v>
      </c>
      <c r="E51" s="2">
        <f t="shared" si="1"/>
        <v>591</v>
      </c>
    </row>
    <row r="52" spans="1:5" x14ac:dyDescent="0.25">
      <c r="A52" s="13" t="s">
        <v>129</v>
      </c>
      <c r="B52" s="19" t="s">
        <v>176</v>
      </c>
      <c r="C52" s="3">
        <f>VLOOKUP(B51:B116,Sheet3!A:B,2,0)</f>
        <v>1841</v>
      </c>
      <c r="D52" s="2">
        <f>VLOOKUP(B:B,'Обособена позиция №2'!B$2:E$149,4,0)</f>
        <v>190</v>
      </c>
      <c r="E52" s="2">
        <f t="shared" si="1"/>
        <v>1651</v>
      </c>
    </row>
    <row r="53" spans="1:5" x14ac:dyDescent="0.25">
      <c r="A53" s="13" t="s">
        <v>129</v>
      </c>
      <c r="B53" s="19" t="s">
        <v>177</v>
      </c>
      <c r="C53" s="3">
        <f>VLOOKUP(B52:B117,Sheet3!A:B,2,0)</f>
        <v>700</v>
      </c>
      <c r="D53" s="2">
        <f>VLOOKUP(B:B,'Обособена позиция №2'!B$2:E$149,4,0)</f>
        <v>44</v>
      </c>
      <c r="E53" s="2">
        <f t="shared" si="1"/>
        <v>656</v>
      </c>
    </row>
    <row r="54" spans="1:5" x14ac:dyDescent="0.25">
      <c r="A54" s="13" t="s">
        <v>129</v>
      </c>
      <c r="B54" s="19" t="s">
        <v>178</v>
      </c>
      <c r="C54" s="3">
        <f>VLOOKUP(B53:B118,Sheet3!A:B,2,0)</f>
        <v>286</v>
      </c>
      <c r="D54" s="2">
        <f>VLOOKUP(B:B,'Обособена позиция №2'!B$2:E$149,4,0)</f>
        <v>36</v>
      </c>
      <c r="E54" s="2">
        <f t="shared" si="1"/>
        <v>250</v>
      </c>
    </row>
    <row r="55" spans="1:5" x14ac:dyDescent="0.25">
      <c r="A55" s="13" t="s">
        <v>125</v>
      </c>
      <c r="B55" s="19" t="s">
        <v>179</v>
      </c>
      <c r="C55" s="3">
        <f>VLOOKUP(B54:B119,Sheet3!A:B,2,0)</f>
        <v>404</v>
      </c>
      <c r="D55" s="2">
        <f>VLOOKUP(B:B,'Обособена позиция №2'!B$2:E$149,4,0)</f>
        <v>7</v>
      </c>
      <c r="E55" s="2">
        <f t="shared" si="1"/>
        <v>397</v>
      </c>
    </row>
    <row r="56" spans="1:5" x14ac:dyDescent="0.25">
      <c r="A56" s="13" t="s">
        <v>59</v>
      </c>
      <c r="B56" s="19" t="s">
        <v>180</v>
      </c>
      <c r="C56" s="3">
        <f>VLOOKUP(B55:B120,Sheet3!A:B,2,0)</f>
        <v>193</v>
      </c>
      <c r="D56" s="2">
        <f>VLOOKUP(B:B,'Обособена позиция №2'!B$2:E$149,4,0)</f>
        <v>19</v>
      </c>
      <c r="E56" s="2">
        <f t="shared" si="1"/>
        <v>174</v>
      </c>
    </row>
    <row r="57" spans="1:5" x14ac:dyDescent="0.25">
      <c r="A57" s="13" t="s">
        <v>125</v>
      </c>
      <c r="B57" s="19" t="s">
        <v>192</v>
      </c>
      <c r="C57" s="3">
        <f>VLOOKUP(B56:B121,Sheet3!A:B,2,0)</f>
        <v>918</v>
      </c>
      <c r="D57" s="2">
        <f>VLOOKUP(B:B,'Обособена позиция №2'!B$2:E$149,4,0)</f>
        <v>37</v>
      </c>
      <c r="E57" s="2">
        <f t="shared" si="1"/>
        <v>881</v>
      </c>
    </row>
    <row r="58" spans="1:5" x14ac:dyDescent="0.25">
      <c r="A58" s="13" t="s">
        <v>131</v>
      </c>
      <c r="B58" s="19" t="s">
        <v>181</v>
      </c>
      <c r="C58" s="3">
        <f>VLOOKUP(B57:B122,Sheet3!A:B,2,0)</f>
        <v>459</v>
      </c>
      <c r="D58" s="2">
        <f>VLOOKUP(B:B,'Обособена позиция №2'!B$2:E$149,4,0)</f>
        <v>14</v>
      </c>
      <c r="E58" s="2">
        <f t="shared" si="1"/>
        <v>445</v>
      </c>
    </row>
    <row r="59" spans="1:5" x14ac:dyDescent="0.25">
      <c r="A59" s="13" t="s">
        <v>13</v>
      </c>
      <c r="B59" s="19" t="s">
        <v>182</v>
      </c>
      <c r="C59" s="3">
        <f>VLOOKUP(B58:B123,Sheet3!A:B,2,0)</f>
        <v>4063</v>
      </c>
      <c r="D59" s="2">
        <f>VLOOKUP(B:B,'Обособена позиция №2'!B$2:E$149,4,0)</f>
        <v>181</v>
      </c>
      <c r="E59" s="2">
        <f t="shared" si="1"/>
        <v>3882</v>
      </c>
    </row>
    <row r="60" spans="1:5" x14ac:dyDescent="0.25">
      <c r="A60" s="13" t="s">
        <v>125</v>
      </c>
      <c r="B60" s="19" t="s">
        <v>183</v>
      </c>
      <c r="C60" s="3">
        <f>VLOOKUP(B59:B124,Sheet3!A:B,2,0)</f>
        <v>722</v>
      </c>
      <c r="D60" s="2">
        <f>VLOOKUP(B:B,'Обособена позиция №2'!B$2:E$149,4,0)</f>
        <v>16</v>
      </c>
      <c r="E60" s="2">
        <f t="shared" si="1"/>
        <v>706</v>
      </c>
    </row>
    <row r="61" spans="1:5" x14ac:dyDescent="0.25">
      <c r="A61" s="13" t="s">
        <v>92</v>
      </c>
      <c r="B61" s="19" t="s">
        <v>184</v>
      </c>
      <c r="C61" s="3">
        <f>VLOOKUP(B60:B125,Sheet3!A:B,2,0)</f>
        <v>1134</v>
      </c>
      <c r="D61" s="2">
        <f>VLOOKUP(B:B,'Обособена позиция №2'!B$2:E$149,4,0)</f>
        <v>158</v>
      </c>
      <c r="E61" s="2">
        <f t="shared" si="1"/>
        <v>976</v>
      </c>
    </row>
    <row r="62" spans="1:5" x14ac:dyDescent="0.25">
      <c r="A62" s="13" t="s">
        <v>59</v>
      </c>
      <c r="B62" s="19" t="s">
        <v>185</v>
      </c>
      <c r="C62" s="3">
        <f>VLOOKUP(B61:B126,Sheet3!A:B,2,0)</f>
        <v>226</v>
      </c>
      <c r="D62" s="2">
        <f>VLOOKUP(B:B,'Обособена позиция №2'!B$2:E$149,4,0)</f>
        <v>31</v>
      </c>
      <c r="E62" s="2">
        <f t="shared" si="1"/>
        <v>195</v>
      </c>
    </row>
    <row r="63" spans="1:5" x14ac:dyDescent="0.25">
      <c r="A63" s="13" t="s">
        <v>18</v>
      </c>
      <c r="B63" s="19" t="s">
        <v>186</v>
      </c>
      <c r="C63" s="3">
        <f>VLOOKUP(B62:B127,Sheet3!A:B,2,0)</f>
        <v>566</v>
      </c>
      <c r="D63" s="2">
        <f>VLOOKUP(B:B,'Обособена позиция №2'!B$2:E$149,4,0)</f>
        <v>4</v>
      </c>
      <c r="E63" s="2">
        <f t="shared" si="1"/>
        <v>562</v>
      </c>
    </row>
    <row r="64" spans="1:5" x14ac:dyDescent="0.25">
      <c r="A64" s="13" t="s">
        <v>59</v>
      </c>
      <c r="B64" s="19" t="s">
        <v>187</v>
      </c>
      <c r="C64" s="3">
        <f>VLOOKUP(B63:B128,Sheet3!A:B,2,0)</f>
        <v>755</v>
      </c>
      <c r="D64" s="2">
        <f>VLOOKUP(B:B,'Обособена позиция №2'!B$2:E$149,4,0)</f>
        <v>36</v>
      </c>
      <c r="E64" s="2">
        <f t="shared" si="1"/>
        <v>719</v>
      </c>
    </row>
    <row r="65" spans="1:5" x14ac:dyDescent="0.25">
      <c r="A65" s="13" t="s">
        <v>131</v>
      </c>
      <c r="B65" s="19" t="s">
        <v>188</v>
      </c>
      <c r="C65" s="3">
        <f>VLOOKUP(B64:B129,Sheet3!A:B,2,0)</f>
        <v>640</v>
      </c>
      <c r="D65" s="2">
        <f>VLOOKUP(B:B,'Обособена позиция №2'!B$2:E$149,4,0)</f>
        <v>19</v>
      </c>
      <c r="E65" s="2">
        <f t="shared" si="1"/>
        <v>621</v>
      </c>
    </row>
    <row r="66" spans="1:5" x14ac:dyDescent="0.25">
      <c r="A66" s="13" t="s">
        <v>125</v>
      </c>
      <c r="B66" s="19" t="s">
        <v>189</v>
      </c>
      <c r="C66" s="3">
        <f>VLOOKUP(B65:B130,Sheet3!A:B,2,0)</f>
        <v>1106</v>
      </c>
      <c r="D66" s="2">
        <f>VLOOKUP(B:B,'Обособена позиция №2'!B$2:E$149,4,0)</f>
        <v>61</v>
      </c>
      <c r="E66" s="2">
        <f t="shared" si="1"/>
        <v>1045</v>
      </c>
    </row>
    <row r="67" spans="1:5" x14ac:dyDescent="0.25">
      <c r="A67" s="13" t="s">
        <v>131</v>
      </c>
      <c r="B67" s="19" t="s">
        <v>190</v>
      </c>
      <c r="C67" s="3">
        <f>VLOOKUP(B66:B131,Sheet3!A:B,2,0)</f>
        <v>602</v>
      </c>
      <c r="D67" s="2">
        <f>VLOOKUP(B:B,'Обособена позиция №2'!B$2:E$149,4,0)</f>
        <v>33</v>
      </c>
      <c r="E67" s="2">
        <f t="shared" ref="E67" si="2">C67-D67</f>
        <v>569</v>
      </c>
    </row>
    <row r="68" spans="1:5" x14ac:dyDescent="0.25">
      <c r="A68" s="25" t="s">
        <v>203</v>
      </c>
      <c r="B68" s="26"/>
      <c r="C68" s="4">
        <f>SUM(C3:C67)</f>
        <v>86913</v>
      </c>
      <c r="D68" s="4">
        <f t="shared" ref="D68:E68" si="3">SUM(D3:D67)</f>
        <v>4933</v>
      </c>
      <c r="E68" s="4">
        <f t="shared" si="3"/>
        <v>81980</v>
      </c>
    </row>
  </sheetData>
  <sortState ref="A2:E148">
    <sortCondition ref="B1"/>
  </sortState>
  <mergeCells count="2">
    <mergeCell ref="A68:B68"/>
    <mergeCell ref="A1:E1"/>
  </mergeCells>
  <pageMargins left="0.7" right="0.7" top="0.75" bottom="0.75" header="0.3" footer="0.3"/>
  <pageSetup paperSize="9" orientation="portrait" r:id="rId1"/>
  <headerFoot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workbookViewId="0">
      <selection activeCell="G1" sqref="G1"/>
    </sheetView>
  </sheetViews>
  <sheetFormatPr defaultRowHeight="15" x14ac:dyDescent="0.25"/>
  <cols>
    <col min="2" max="2" width="28.5703125" bestFit="1" customWidth="1"/>
    <col min="6" max="6" width="22.140625" bestFit="1" customWidth="1"/>
    <col min="7" max="7" width="31" bestFit="1" customWidth="1"/>
  </cols>
  <sheetData>
    <row r="1" spans="1:7" x14ac:dyDescent="0.25">
      <c r="A1" t="s">
        <v>195</v>
      </c>
      <c r="B1" t="s">
        <v>204</v>
      </c>
      <c r="F1" t="s">
        <v>195</v>
      </c>
      <c r="G1" t="s">
        <v>207</v>
      </c>
    </row>
    <row r="2" spans="1:7" x14ac:dyDescent="0.25">
      <c r="A2" t="s">
        <v>124</v>
      </c>
      <c r="B2">
        <v>303</v>
      </c>
      <c r="F2" t="s">
        <v>124</v>
      </c>
      <c r="G2">
        <v>302</v>
      </c>
    </row>
    <row r="3" spans="1:7" x14ac:dyDescent="0.25">
      <c r="A3" t="s">
        <v>126</v>
      </c>
      <c r="B3">
        <v>423</v>
      </c>
      <c r="F3" t="s">
        <v>126</v>
      </c>
      <c r="G3">
        <v>416</v>
      </c>
    </row>
    <row r="4" spans="1:7" x14ac:dyDescent="0.25">
      <c r="A4" t="s">
        <v>6</v>
      </c>
      <c r="B4">
        <v>23757</v>
      </c>
      <c r="F4" t="s">
        <v>6</v>
      </c>
      <c r="G4">
        <v>9544</v>
      </c>
    </row>
    <row r="5" spans="1:7" x14ac:dyDescent="0.25">
      <c r="A5" t="s">
        <v>128</v>
      </c>
      <c r="B5">
        <v>4626</v>
      </c>
      <c r="F5" t="s">
        <v>128</v>
      </c>
      <c r="G5">
        <v>4213</v>
      </c>
    </row>
    <row r="6" spans="1:7" x14ac:dyDescent="0.25">
      <c r="A6" t="s">
        <v>8</v>
      </c>
      <c r="B6">
        <v>17802</v>
      </c>
      <c r="F6" t="s">
        <v>8</v>
      </c>
      <c r="G6">
        <v>6718</v>
      </c>
    </row>
    <row r="7" spans="1:7" x14ac:dyDescent="0.25">
      <c r="A7" t="s">
        <v>9</v>
      </c>
      <c r="B7">
        <v>1649</v>
      </c>
      <c r="F7" t="s">
        <v>9</v>
      </c>
      <c r="G7">
        <v>1493</v>
      </c>
    </row>
    <row r="8" spans="1:7" x14ac:dyDescent="0.25">
      <c r="A8" t="s">
        <v>130</v>
      </c>
      <c r="B8">
        <v>2805</v>
      </c>
      <c r="F8" t="s">
        <v>130</v>
      </c>
      <c r="G8">
        <v>2693</v>
      </c>
    </row>
    <row r="9" spans="1:7" x14ac:dyDescent="0.25">
      <c r="A9" t="s">
        <v>11</v>
      </c>
      <c r="B9">
        <v>280</v>
      </c>
      <c r="F9" t="s">
        <v>11</v>
      </c>
      <c r="G9">
        <v>213</v>
      </c>
    </row>
    <row r="10" spans="1:7" x14ac:dyDescent="0.25">
      <c r="A10" t="s">
        <v>12</v>
      </c>
      <c r="B10">
        <v>26022</v>
      </c>
      <c r="F10" t="s">
        <v>12</v>
      </c>
      <c r="G10">
        <v>10828</v>
      </c>
    </row>
    <row r="11" spans="1:7" x14ac:dyDescent="0.25">
      <c r="A11" t="s">
        <v>132</v>
      </c>
      <c r="B11">
        <v>2475</v>
      </c>
      <c r="F11" t="s">
        <v>132</v>
      </c>
      <c r="G11">
        <v>1909</v>
      </c>
    </row>
    <row r="12" spans="1:7" x14ac:dyDescent="0.25">
      <c r="A12" t="s">
        <v>133</v>
      </c>
      <c r="B12">
        <v>5854</v>
      </c>
      <c r="F12" t="s">
        <v>133</v>
      </c>
      <c r="G12">
        <v>4877</v>
      </c>
    </row>
    <row r="13" spans="1:7" x14ac:dyDescent="0.25">
      <c r="A13" t="s">
        <v>134</v>
      </c>
      <c r="B13">
        <v>563</v>
      </c>
      <c r="F13" t="s">
        <v>134</v>
      </c>
      <c r="G13">
        <v>530</v>
      </c>
    </row>
    <row r="14" spans="1:7" x14ac:dyDescent="0.25">
      <c r="A14" t="s">
        <v>135</v>
      </c>
      <c r="B14">
        <v>1384</v>
      </c>
      <c r="F14" t="s">
        <v>135</v>
      </c>
      <c r="G14">
        <v>1265</v>
      </c>
    </row>
    <row r="15" spans="1:7" x14ac:dyDescent="0.25">
      <c r="A15" t="s">
        <v>14</v>
      </c>
      <c r="B15">
        <v>15749</v>
      </c>
      <c r="F15" t="s">
        <v>14</v>
      </c>
      <c r="G15">
        <v>8632</v>
      </c>
    </row>
    <row r="16" spans="1:7" x14ac:dyDescent="0.25">
      <c r="A16" t="s">
        <v>136</v>
      </c>
      <c r="B16">
        <v>609</v>
      </c>
      <c r="F16" t="s">
        <v>136</v>
      </c>
      <c r="G16">
        <v>602</v>
      </c>
    </row>
    <row r="17" spans="1:7" x14ac:dyDescent="0.25">
      <c r="A17" t="s">
        <v>16</v>
      </c>
      <c r="B17">
        <v>14266</v>
      </c>
      <c r="F17" t="s">
        <v>16</v>
      </c>
      <c r="G17">
        <v>9259</v>
      </c>
    </row>
    <row r="18" spans="1:7" x14ac:dyDescent="0.25">
      <c r="A18" t="s">
        <v>137</v>
      </c>
      <c r="B18">
        <v>1578</v>
      </c>
      <c r="F18" t="s">
        <v>137</v>
      </c>
      <c r="G18">
        <v>1521</v>
      </c>
    </row>
    <row r="19" spans="1:7" x14ac:dyDescent="0.25">
      <c r="A19" t="s">
        <v>19</v>
      </c>
      <c r="B19">
        <v>561</v>
      </c>
      <c r="F19" t="s">
        <v>19</v>
      </c>
      <c r="G19">
        <v>169</v>
      </c>
    </row>
    <row r="20" spans="1:7" x14ac:dyDescent="0.25">
      <c r="A20" t="s">
        <v>191</v>
      </c>
      <c r="B20">
        <v>261</v>
      </c>
      <c r="F20" t="s">
        <v>191</v>
      </c>
      <c r="G20">
        <v>260</v>
      </c>
    </row>
    <row r="21" spans="1:7" x14ac:dyDescent="0.25">
      <c r="A21" t="s">
        <v>138</v>
      </c>
      <c r="B21">
        <v>1104</v>
      </c>
      <c r="F21" t="s">
        <v>138</v>
      </c>
      <c r="G21">
        <v>1053</v>
      </c>
    </row>
    <row r="22" spans="1:7" x14ac:dyDescent="0.25">
      <c r="A22" t="s">
        <v>139</v>
      </c>
      <c r="B22">
        <v>1830</v>
      </c>
      <c r="F22" t="s">
        <v>139</v>
      </c>
      <c r="G22">
        <v>1615</v>
      </c>
    </row>
    <row r="23" spans="1:7" x14ac:dyDescent="0.25">
      <c r="A23" t="s">
        <v>140</v>
      </c>
      <c r="B23">
        <v>144</v>
      </c>
      <c r="F23" t="s">
        <v>140</v>
      </c>
      <c r="G23">
        <v>135</v>
      </c>
    </row>
    <row r="24" spans="1:7" x14ac:dyDescent="0.25">
      <c r="A24" t="s">
        <v>21</v>
      </c>
      <c r="B24">
        <v>402</v>
      </c>
      <c r="F24" t="s">
        <v>21</v>
      </c>
      <c r="G24">
        <v>36</v>
      </c>
    </row>
    <row r="25" spans="1:7" x14ac:dyDescent="0.25">
      <c r="A25" t="s">
        <v>23</v>
      </c>
      <c r="B25">
        <v>3507</v>
      </c>
      <c r="F25" t="s">
        <v>23</v>
      </c>
      <c r="G25">
        <v>1330</v>
      </c>
    </row>
    <row r="26" spans="1:7" x14ac:dyDescent="0.25">
      <c r="A26" t="s">
        <v>25</v>
      </c>
      <c r="B26">
        <v>32698</v>
      </c>
      <c r="F26" t="s">
        <v>25</v>
      </c>
      <c r="G26">
        <v>14259</v>
      </c>
    </row>
    <row r="27" spans="1:7" x14ac:dyDescent="0.25">
      <c r="A27" t="s">
        <v>141</v>
      </c>
      <c r="B27">
        <v>943</v>
      </c>
      <c r="F27" t="s">
        <v>141</v>
      </c>
      <c r="G27">
        <v>890</v>
      </c>
    </row>
    <row r="28" spans="1:7" x14ac:dyDescent="0.25">
      <c r="A28" t="s">
        <v>142</v>
      </c>
      <c r="B28">
        <v>615</v>
      </c>
      <c r="F28" t="s">
        <v>142</v>
      </c>
      <c r="G28">
        <v>599</v>
      </c>
    </row>
    <row r="29" spans="1:7" x14ac:dyDescent="0.25">
      <c r="A29" t="s">
        <v>198</v>
      </c>
      <c r="B29">
        <v>4091</v>
      </c>
      <c r="F29" t="s">
        <v>198</v>
      </c>
      <c r="G29">
        <v>3729</v>
      </c>
    </row>
    <row r="30" spans="1:7" x14ac:dyDescent="0.25">
      <c r="A30" t="s">
        <v>144</v>
      </c>
      <c r="B30">
        <v>513</v>
      </c>
      <c r="F30" t="s">
        <v>144</v>
      </c>
      <c r="G30">
        <v>483</v>
      </c>
    </row>
    <row r="31" spans="1:7" x14ac:dyDescent="0.25">
      <c r="A31" t="s">
        <v>145</v>
      </c>
      <c r="B31">
        <v>1497</v>
      </c>
      <c r="F31" t="s">
        <v>145</v>
      </c>
      <c r="G31">
        <v>1338</v>
      </c>
    </row>
    <row r="32" spans="1:7" x14ac:dyDescent="0.25">
      <c r="A32" t="s">
        <v>27</v>
      </c>
      <c r="B32">
        <v>2792</v>
      </c>
      <c r="F32" t="s">
        <v>27</v>
      </c>
      <c r="G32">
        <v>2432</v>
      </c>
    </row>
    <row r="33" spans="1:7" x14ac:dyDescent="0.25">
      <c r="A33" t="s">
        <v>28</v>
      </c>
      <c r="B33">
        <v>22113</v>
      </c>
      <c r="F33" t="s">
        <v>28</v>
      </c>
      <c r="G33">
        <v>9458</v>
      </c>
    </row>
    <row r="34" spans="1:7" x14ac:dyDescent="0.25">
      <c r="A34" t="s">
        <v>146</v>
      </c>
      <c r="B34">
        <v>455</v>
      </c>
      <c r="F34" t="s">
        <v>146</v>
      </c>
      <c r="G34">
        <v>453</v>
      </c>
    </row>
    <row r="35" spans="1:7" x14ac:dyDescent="0.25">
      <c r="A35" t="s">
        <v>30</v>
      </c>
      <c r="B35">
        <v>24488</v>
      </c>
      <c r="F35" t="s">
        <v>30</v>
      </c>
      <c r="G35">
        <v>8514</v>
      </c>
    </row>
    <row r="36" spans="1:7" x14ac:dyDescent="0.25">
      <c r="A36" t="s">
        <v>147</v>
      </c>
      <c r="B36">
        <v>333</v>
      </c>
      <c r="F36" t="s">
        <v>147</v>
      </c>
      <c r="G36">
        <v>331</v>
      </c>
    </row>
    <row r="37" spans="1:7" x14ac:dyDescent="0.25">
      <c r="A37" t="s">
        <v>148</v>
      </c>
      <c r="B37">
        <v>619</v>
      </c>
      <c r="F37" t="s">
        <v>148</v>
      </c>
      <c r="G37">
        <v>571</v>
      </c>
    </row>
    <row r="38" spans="1:7" x14ac:dyDescent="0.25">
      <c r="A38" t="s">
        <v>32</v>
      </c>
      <c r="B38">
        <v>7739</v>
      </c>
      <c r="F38" t="s">
        <v>32</v>
      </c>
      <c r="G38">
        <v>3725</v>
      </c>
    </row>
    <row r="39" spans="1:7" x14ac:dyDescent="0.25">
      <c r="A39" t="s">
        <v>149</v>
      </c>
      <c r="B39">
        <v>646</v>
      </c>
      <c r="F39" t="s">
        <v>149</v>
      </c>
      <c r="G39">
        <v>585</v>
      </c>
    </row>
    <row r="40" spans="1:7" x14ac:dyDescent="0.25">
      <c r="A40" t="s">
        <v>150</v>
      </c>
      <c r="B40">
        <v>1162</v>
      </c>
      <c r="F40" t="s">
        <v>150</v>
      </c>
      <c r="G40">
        <v>1128</v>
      </c>
    </row>
    <row r="41" spans="1:7" x14ac:dyDescent="0.25">
      <c r="A41" t="s">
        <v>151</v>
      </c>
      <c r="B41">
        <v>6166</v>
      </c>
      <c r="F41" t="s">
        <v>151</v>
      </c>
      <c r="G41">
        <v>5448</v>
      </c>
    </row>
    <row r="42" spans="1:7" x14ac:dyDescent="0.25">
      <c r="A42" t="s">
        <v>33</v>
      </c>
      <c r="B42">
        <v>37938</v>
      </c>
      <c r="F42" t="s">
        <v>33</v>
      </c>
      <c r="G42">
        <v>15364</v>
      </c>
    </row>
    <row r="43" spans="1:7" x14ac:dyDescent="0.25">
      <c r="A43" t="s">
        <v>34</v>
      </c>
      <c r="B43">
        <v>33097</v>
      </c>
      <c r="F43" t="s">
        <v>34</v>
      </c>
      <c r="G43">
        <v>12344</v>
      </c>
    </row>
    <row r="44" spans="1:7" x14ac:dyDescent="0.25">
      <c r="A44" t="s">
        <v>35</v>
      </c>
      <c r="B44">
        <v>14527</v>
      </c>
      <c r="F44" t="s">
        <v>35</v>
      </c>
      <c r="G44">
        <v>6157</v>
      </c>
    </row>
    <row r="45" spans="1:7" x14ac:dyDescent="0.25">
      <c r="A45" t="s">
        <v>152</v>
      </c>
      <c r="B45">
        <v>648</v>
      </c>
      <c r="F45" t="s">
        <v>152</v>
      </c>
      <c r="G45">
        <v>626</v>
      </c>
    </row>
    <row r="46" spans="1:7" x14ac:dyDescent="0.25">
      <c r="A46" t="s">
        <v>153</v>
      </c>
      <c r="B46">
        <v>370</v>
      </c>
      <c r="F46" t="s">
        <v>153</v>
      </c>
      <c r="G46">
        <v>357</v>
      </c>
    </row>
    <row r="47" spans="1:7" x14ac:dyDescent="0.25">
      <c r="A47" t="s">
        <v>154</v>
      </c>
      <c r="B47">
        <v>331</v>
      </c>
      <c r="F47" t="s">
        <v>154</v>
      </c>
      <c r="G47">
        <v>330</v>
      </c>
    </row>
    <row r="48" spans="1:7" x14ac:dyDescent="0.25">
      <c r="A48" t="s">
        <v>37</v>
      </c>
      <c r="B48">
        <v>5462</v>
      </c>
      <c r="F48" t="s">
        <v>37</v>
      </c>
      <c r="G48">
        <v>3257</v>
      </c>
    </row>
    <row r="49" spans="1:7" x14ac:dyDescent="0.25">
      <c r="A49" t="s">
        <v>38</v>
      </c>
      <c r="B49">
        <v>3752</v>
      </c>
      <c r="F49" t="s">
        <v>38</v>
      </c>
      <c r="G49">
        <v>2036</v>
      </c>
    </row>
    <row r="50" spans="1:7" x14ac:dyDescent="0.25">
      <c r="A50" t="s">
        <v>40</v>
      </c>
      <c r="B50">
        <v>7362</v>
      </c>
      <c r="F50" t="s">
        <v>40</v>
      </c>
      <c r="G50">
        <v>2923</v>
      </c>
    </row>
    <row r="51" spans="1:7" x14ac:dyDescent="0.25">
      <c r="A51" t="s">
        <v>41</v>
      </c>
      <c r="B51">
        <v>4448</v>
      </c>
      <c r="F51" t="s">
        <v>41</v>
      </c>
      <c r="G51">
        <v>1757</v>
      </c>
    </row>
    <row r="52" spans="1:7" x14ac:dyDescent="0.25">
      <c r="A52" t="s">
        <v>42</v>
      </c>
      <c r="B52">
        <v>88</v>
      </c>
      <c r="F52" t="s">
        <v>42</v>
      </c>
      <c r="G52">
        <v>80</v>
      </c>
    </row>
    <row r="53" spans="1:7" x14ac:dyDescent="0.25">
      <c r="A53" t="s">
        <v>43</v>
      </c>
      <c r="B53">
        <v>10814</v>
      </c>
      <c r="F53" t="s">
        <v>43</v>
      </c>
      <c r="G53">
        <v>3365</v>
      </c>
    </row>
    <row r="54" spans="1:7" x14ac:dyDescent="0.25">
      <c r="A54" t="s">
        <v>44</v>
      </c>
      <c r="B54">
        <v>12013</v>
      </c>
      <c r="F54" t="s">
        <v>44</v>
      </c>
      <c r="G54">
        <v>5132</v>
      </c>
    </row>
    <row r="55" spans="1:7" x14ac:dyDescent="0.25">
      <c r="A55" t="s">
        <v>155</v>
      </c>
      <c r="B55">
        <v>1420</v>
      </c>
      <c r="F55" t="s">
        <v>155</v>
      </c>
      <c r="G55">
        <v>1301</v>
      </c>
    </row>
    <row r="56" spans="1:7" x14ac:dyDescent="0.25">
      <c r="A56" t="s">
        <v>156</v>
      </c>
      <c r="B56">
        <v>192</v>
      </c>
      <c r="F56" t="s">
        <v>156</v>
      </c>
      <c r="G56">
        <v>192</v>
      </c>
    </row>
    <row r="57" spans="1:7" x14ac:dyDescent="0.25">
      <c r="A57" t="s">
        <v>45</v>
      </c>
      <c r="B57">
        <v>26051</v>
      </c>
      <c r="F57" t="s">
        <v>45</v>
      </c>
      <c r="G57">
        <v>10922</v>
      </c>
    </row>
    <row r="58" spans="1:7" x14ac:dyDescent="0.25">
      <c r="A58" t="s">
        <v>46</v>
      </c>
      <c r="B58">
        <v>815</v>
      </c>
      <c r="F58" t="s">
        <v>46</v>
      </c>
      <c r="G58">
        <v>624</v>
      </c>
    </row>
    <row r="59" spans="1:7" x14ac:dyDescent="0.25">
      <c r="A59" t="s">
        <v>47</v>
      </c>
      <c r="B59">
        <v>5252</v>
      </c>
      <c r="F59" t="s">
        <v>47</v>
      </c>
      <c r="G59">
        <v>3111</v>
      </c>
    </row>
    <row r="60" spans="1:7" x14ac:dyDescent="0.25">
      <c r="A60" t="s">
        <v>157</v>
      </c>
      <c r="B60">
        <v>1332</v>
      </c>
      <c r="F60" t="s">
        <v>157</v>
      </c>
      <c r="G60">
        <v>1273</v>
      </c>
    </row>
    <row r="61" spans="1:7" x14ac:dyDescent="0.25">
      <c r="A61" t="s">
        <v>48</v>
      </c>
      <c r="B61">
        <v>61</v>
      </c>
      <c r="F61" t="s">
        <v>48</v>
      </c>
      <c r="G61">
        <v>59</v>
      </c>
    </row>
    <row r="62" spans="1:7" x14ac:dyDescent="0.25">
      <c r="A62" t="s">
        <v>158</v>
      </c>
      <c r="B62">
        <v>111</v>
      </c>
      <c r="F62" t="s">
        <v>158</v>
      </c>
      <c r="G62">
        <v>108</v>
      </c>
    </row>
    <row r="63" spans="1:7" x14ac:dyDescent="0.25">
      <c r="A63" t="s">
        <v>159</v>
      </c>
      <c r="B63">
        <v>9997</v>
      </c>
      <c r="F63" t="s">
        <v>159</v>
      </c>
      <c r="G63">
        <v>8232</v>
      </c>
    </row>
    <row r="64" spans="1:7" x14ac:dyDescent="0.25">
      <c r="A64" t="s">
        <v>49</v>
      </c>
      <c r="B64">
        <v>25640</v>
      </c>
      <c r="F64" t="s">
        <v>49</v>
      </c>
      <c r="G64">
        <v>13058</v>
      </c>
    </row>
    <row r="65" spans="1:7" x14ac:dyDescent="0.25">
      <c r="A65" t="s">
        <v>160</v>
      </c>
      <c r="B65">
        <v>1324</v>
      </c>
      <c r="F65" t="s">
        <v>160</v>
      </c>
      <c r="G65">
        <v>1310</v>
      </c>
    </row>
    <row r="66" spans="1:7" x14ac:dyDescent="0.25">
      <c r="A66" t="s">
        <v>161</v>
      </c>
      <c r="B66">
        <v>884</v>
      </c>
      <c r="F66" t="s">
        <v>161</v>
      </c>
      <c r="G66">
        <v>823</v>
      </c>
    </row>
    <row r="67" spans="1:7" x14ac:dyDescent="0.25">
      <c r="A67" t="s">
        <v>50</v>
      </c>
      <c r="B67">
        <v>26740</v>
      </c>
      <c r="F67" t="s">
        <v>50</v>
      </c>
      <c r="G67">
        <v>10801</v>
      </c>
    </row>
    <row r="68" spans="1:7" x14ac:dyDescent="0.25">
      <c r="A68" t="s">
        <v>51</v>
      </c>
      <c r="B68">
        <v>14562</v>
      </c>
      <c r="F68" t="s">
        <v>51</v>
      </c>
      <c r="G68">
        <v>6659</v>
      </c>
    </row>
    <row r="69" spans="1:7" x14ac:dyDescent="0.25">
      <c r="A69" t="s">
        <v>162</v>
      </c>
      <c r="B69">
        <v>1269</v>
      </c>
      <c r="F69" t="s">
        <v>162</v>
      </c>
      <c r="G69">
        <v>1176</v>
      </c>
    </row>
    <row r="70" spans="1:7" x14ac:dyDescent="0.25">
      <c r="A70" t="s">
        <v>163</v>
      </c>
      <c r="B70">
        <v>486</v>
      </c>
      <c r="F70" t="s">
        <v>163</v>
      </c>
      <c r="G70">
        <v>464</v>
      </c>
    </row>
    <row r="71" spans="1:7" x14ac:dyDescent="0.25">
      <c r="A71" t="s">
        <v>52</v>
      </c>
      <c r="B71">
        <v>5068</v>
      </c>
      <c r="F71" t="s">
        <v>52</v>
      </c>
      <c r="G71">
        <v>3201</v>
      </c>
    </row>
    <row r="72" spans="1:7" x14ac:dyDescent="0.25">
      <c r="A72" t="s">
        <v>164</v>
      </c>
      <c r="B72">
        <v>287</v>
      </c>
      <c r="F72" t="s">
        <v>164</v>
      </c>
      <c r="G72">
        <v>273</v>
      </c>
    </row>
    <row r="73" spans="1:7" x14ac:dyDescent="0.25">
      <c r="A73" t="s">
        <v>165</v>
      </c>
      <c r="B73">
        <v>1176</v>
      </c>
      <c r="F73" t="s">
        <v>165</v>
      </c>
      <c r="G73">
        <v>1124</v>
      </c>
    </row>
    <row r="74" spans="1:7" x14ac:dyDescent="0.25">
      <c r="A74" t="s">
        <v>166</v>
      </c>
      <c r="B74">
        <v>2597</v>
      </c>
      <c r="F74" t="s">
        <v>166</v>
      </c>
      <c r="G74">
        <v>2499</v>
      </c>
    </row>
    <row r="75" spans="1:7" x14ac:dyDescent="0.25">
      <c r="A75" t="s">
        <v>167</v>
      </c>
      <c r="B75">
        <v>557</v>
      </c>
      <c r="F75" t="s">
        <v>167</v>
      </c>
      <c r="G75">
        <v>539</v>
      </c>
    </row>
    <row r="76" spans="1:7" x14ac:dyDescent="0.25">
      <c r="A76" t="s">
        <v>53</v>
      </c>
      <c r="B76">
        <v>21320</v>
      </c>
      <c r="F76" t="s">
        <v>53</v>
      </c>
      <c r="G76">
        <v>8556</v>
      </c>
    </row>
    <row r="77" spans="1:7" x14ac:dyDescent="0.25">
      <c r="A77" t="s">
        <v>55</v>
      </c>
      <c r="B77">
        <v>4160</v>
      </c>
      <c r="F77" t="s">
        <v>55</v>
      </c>
      <c r="G77">
        <v>3888</v>
      </c>
    </row>
    <row r="78" spans="1:7" x14ac:dyDescent="0.25">
      <c r="A78" t="s">
        <v>56</v>
      </c>
      <c r="B78">
        <v>3669</v>
      </c>
      <c r="F78" t="s">
        <v>56</v>
      </c>
      <c r="G78">
        <v>2356</v>
      </c>
    </row>
    <row r="79" spans="1:7" x14ac:dyDescent="0.25">
      <c r="A79" t="s">
        <v>57</v>
      </c>
      <c r="B79">
        <v>6157</v>
      </c>
      <c r="F79" t="s">
        <v>57</v>
      </c>
      <c r="G79">
        <v>4027</v>
      </c>
    </row>
    <row r="80" spans="1:7" x14ac:dyDescent="0.25">
      <c r="A80" t="s">
        <v>58</v>
      </c>
      <c r="B80">
        <v>56277</v>
      </c>
      <c r="F80" t="s">
        <v>58</v>
      </c>
      <c r="G80">
        <v>28155</v>
      </c>
    </row>
    <row r="81" spans="1:7" x14ac:dyDescent="0.25">
      <c r="A81" t="s">
        <v>168</v>
      </c>
      <c r="B81">
        <v>433</v>
      </c>
      <c r="F81" t="s">
        <v>168</v>
      </c>
      <c r="G81">
        <v>427</v>
      </c>
    </row>
    <row r="82" spans="1:7" x14ac:dyDescent="0.25">
      <c r="A82" t="s">
        <v>60</v>
      </c>
      <c r="B82">
        <v>9845</v>
      </c>
      <c r="F82" t="s">
        <v>60</v>
      </c>
      <c r="G82">
        <v>3945</v>
      </c>
    </row>
    <row r="83" spans="1:7" x14ac:dyDescent="0.25">
      <c r="A83" t="s">
        <v>61</v>
      </c>
      <c r="B83">
        <v>16596</v>
      </c>
      <c r="F83" t="s">
        <v>61</v>
      </c>
      <c r="G83">
        <v>5900</v>
      </c>
    </row>
    <row r="84" spans="1:7" x14ac:dyDescent="0.25">
      <c r="A84" t="s">
        <v>62</v>
      </c>
      <c r="B84">
        <v>11626</v>
      </c>
      <c r="F84" t="s">
        <v>62</v>
      </c>
      <c r="G84">
        <v>4552</v>
      </c>
    </row>
    <row r="85" spans="1:7" x14ac:dyDescent="0.25">
      <c r="A85" t="s">
        <v>63</v>
      </c>
      <c r="B85">
        <v>16605</v>
      </c>
      <c r="F85" t="s">
        <v>63</v>
      </c>
      <c r="G85">
        <v>5837</v>
      </c>
    </row>
    <row r="86" spans="1:7" x14ac:dyDescent="0.25">
      <c r="A86" t="s">
        <v>64</v>
      </c>
      <c r="B86">
        <v>11529</v>
      </c>
      <c r="F86" t="s">
        <v>64</v>
      </c>
      <c r="G86">
        <v>4549</v>
      </c>
    </row>
    <row r="87" spans="1:7" x14ac:dyDescent="0.25">
      <c r="A87" t="s">
        <v>65</v>
      </c>
      <c r="B87">
        <v>14984</v>
      </c>
      <c r="F87" t="s">
        <v>65</v>
      </c>
      <c r="G87">
        <v>5894</v>
      </c>
    </row>
    <row r="88" spans="1:7" x14ac:dyDescent="0.25">
      <c r="A88" t="s">
        <v>66</v>
      </c>
      <c r="B88">
        <v>13410</v>
      </c>
      <c r="F88" t="s">
        <v>66</v>
      </c>
      <c r="G88">
        <v>5436</v>
      </c>
    </row>
    <row r="89" spans="1:7" x14ac:dyDescent="0.25">
      <c r="A89" t="s">
        <v>67</v>
      </c>
      <c r="B89">
        <v>15901</v>
      </c>
      <c r="F89" t="s">
        <v>67</v>
      </c>
      <c r="G89">
        <v>6620</v>
      </c>
    </row>
    <row r="90" spans="1:7" x14ac:dyDescent="0.25">
      <c r="A90" t="s">
        <v>68</v>
      </c>
      <c r="B90">
        <v>9546</v>
      </c>
      <c r="F90" t="s">
        <v>68</v>
      </c>
      <c r="G90">
        <v>4169</v>
      </c>
    </row>
    <row r="91" spans="1:7" x14ac:dyDescent="0.25">
      <c r="A91" t="s">
        <v>69</v>
      </c>
      <c r="B91">
        <v>12751</v>
      </c>
      <c r="F91" t="s">
        <v>69</v>
      </c>
      <c r="G91">
        <v>4404</v>
      </c>
    </row>
    <row r="92" spans="1:7" x14ac:dyDescent="0.25">
      <c r="A92" t="s">
        <v>70</v>
      </c>
      <c r="B92">
        <v>1191</v>
      </c>
      <c r="F92" t="s">
        <v>70</v>
      </c>
      <c r="G92">
        <v>1089</v>
      </c>
    </row>
    <row r="93" spans="1:7" x14ac:dyDescent="0.25">
      <c r="A93" t="s">
        <v>169</v>
      </c>
      <c r="B93">
        <v>3729</v>
      </c>
      <c r="F93" t="s">
        <v>169</v>
      </c>
      <c r="G93">
        <v>2661</v>
      </c>
    </row>
    <row r="94" spans="1:7" x14ac:dyDescent="0.25">
      <c r="A94" t="s">
        <v>170</v>
      </c>
      <c r="B94">
        <v>843</v>
      </c>
      <c r="F94" t="s">
        <v>170</v>
      </c>
      <c r="G94">
        <v>822</v>
      </c>
    </row>
    <row r="95" spans="1:7" x14ac:dyDescent="0.25">
      <c r="A95" t="s">
        <v>71</v>
      </c>
      <c r="B95">
        <v>20048</v>
      </c>
      <c r="F95" t="s">
        <v>71</v>
      </c>
      <c r="G95">
        <v>12449</v>
      </c>
    </row>
    <row r="96" spans="1:7" x14ac:dyDescent="0.25">
      <c r="A96" t="s">
        <v>72</v>
      </c>
      <c r="B96">
        <v>1406</v>
      </c>
      <c r="F96" t="s">
        <v>72</v>
      </c>
      <c r="G96">
        <v>644</v>
      </c>
    </row>
    <row r="97" spans="1:7" x14ac:dyDescent="0.25">
      <c r="A97" t="s">
        <v>171</v>
      </c>
      <c r="B97">
        <v>694</v>
      </c>
      <c r="F97" t="s">
        <v>171</v>
      </c>
      <c r="G97">
        <v>668</v>
      </c>
    </row>
    <row r="98" spans="1:7" x14ac:dyDescent="0.25">
      <c r="A98" t="s">
        <v>172</v>
      </c>
      <c r="B98">
        <v>666</v>
      </c>
      <c r="F98" t="s">
        <v>172</v>
      </c>
      <c r="G98">
        <v>652</v>
      </c>
    </row>
    <row r="99" spans="1:7" x14ac:dyDescent="0.25">
      <c r="A99" t="s">
        <v>74</v>
      </c>
      <c r="B99">
        <v>39082</v>
      </c>
      <c r="F99" t="s">
        <v>74</v>
      </c>
      <c r="G99">
        <v>14262</v>
      </c>
    </row>
    <row r="100" spans="1:7" x14ac:dyDescent="0.25">
      <c r="A100" t="s">
        <v>75</v>
      </c>
      <c r="B100">
        <v>10356</v>
      </c>
      <c r="F100" t="s">
        <v>75</v>
      </c>
      <c r="G100">
        <v>4103</v>
      </c>
    </row>
    <row r="101" spans="1:7" x14ac:dyDescent="0.25">
      <c r="A101" t="s">
        <v>76</v>
      </c>
      <c r="B101">
        <v>26139</v>
      </c>
      <c r="F101" t="s">
        <v>76</v>
      </c>
      <c r="G101">
        <v>9234</v>
      </c>
    </row>
    <row r="102" spans="1:7" x14ac:dyDescent="0.25">
      <c r="A102" t="s">
        <v>77</v>
      </c>
      <c r="B102">
        <v>30718</v>
      </c>
      <c r="F102" t="s">
        <v>77</v>
      </c>
      <c r="G102">
        <v>11512</v>
      </c>
    </row>
    <row r="103" spans="1:7" x14ac:dyDescent="0.25">
      <c r="A103" t="s">
        <v>78</v>
      </c>
      <c r="B103">
        <v>27158</v>
      </c>
      <c r="F103" t="s">
        <v>78</v>
      </c>
      <c r="G103">
        <v>10994</v>
      </c>
    </row>
    <row r="104" spans="1:7" x14ac:dyDescent="0.25">
      <c r="A104" t="s">
        <v>80</v>
      </c>
      <c r="B104">
        <v>5517</v>
      </c>
      <c r="F104" t="s">
        <v>80</v>
      </c>
      <c r="G104">
        <v>4103</v>
      </c>
    </row>
    <row r="105" spans="1:7" x14ac:dyDescent="0.25">
      <c r="A105" t="s">
        <v>81</v>
      </c>
      <c r="B105">
        <v>3392</v>
      </c>
      <c r="F105" t="s">
        <v>81</v>
      </c>
      <c r="G105">
        <v>1440</v>
      </c>
    </row>
    <row r="106" spans="1:7" x14ac:dyDescent="0.25">
      <c r="A106" t="s">
        <v>173</v>
      </c>
      <c r="B106">
        <v>768</v>
      </c>
      <c r="F106" t="s">
        <v>173</v>
      </c>
      <c r="G106">
        <v>694</v>
      </c>
    </row>
    <row r="107" spans="1:7" x14ac:dyDescent="0.25">
      <c r="A107" t="s">
        <v>82</v>
      </c>
      <c r="B107">
        <v>15120</v>
      </c>
      <c r="F107" t="s">
        <v>82</v>
      </c>
      <c r="G107">
        <v>4838</v>
      </c>
    </row>
    <row r="108" spans="1:7" x14ac:dyDescent="0.25">
      <c r="A108" t="s">
        <v>174</v>
      </c>
      <c r="B108">
        <v>587</v>
      </c>
      <c r="F108" t="s">
        <v>174</v>
      </c>
      <c r="G108">
        <v>584</v>
      </c>
    </row>
    <row r="109" spans="1:7" x14ac:dyDescent="0.25">
      <c r="A109" t="s">
        <v>83</v>
      </c>
      <c r="B109">
        <v>17105</v>
      </c>
      <c r="F109" t="s">
        <v>83</v>
      </c>
      <c r="G109">
        <v>6537</v>
      </c>
    </row>
    <row r="110" spans="1:7" x14ac:dyDescent="0.25">
      <c r="A110" t="s">
        <v>84</v>
      </c>
      <c r="B110">
        <v>15963</v>
      </c>
      <c r="F110" t="s">
        <v>84</v>
      </c>
      <c r="G110">
        <v>6776</v>
      </c>
    </row>
    <row r="111" spans="1:7" x14ac:dyDescent="0.25">
      <c r="A111" t="s">
        <v>85</v>
      </c>
      <c r="B111">
        <v>11687</v>
      </c>
      <c r="F111" t="s">
        <v>85</v>
      </c>
      <c r="G111">
        <v>4170</v>
      </c>
    </row>
    <row r="112" spans="1:7" x14ac:dyDescent="0.25">
      <c r="A112" t="s">
        <v>86</v>
      </c>
      <c r="B112">
        <v>7853</v>
      </c>
      <c r="F112" t="s">
        <v>86</v>
      </c>
      <c r="G112">
        <v>3622</v>
      </c>
    </row>
    <row r="113" spans="1:7" x14ac:dyDescent="0.25">
      <c r="A113" t="s">
        <v>87</v>
      </c>
      <c r="B113">
        <v>8669</v>
      </c>
      <c r="F113" t="s">
        <v>87</v>
      </c>
      <c r="G113">
        <v>3001</v>
      </c>
    </row>
    <row r="114" spans="1:7" x14ac:dyDescent="0.25">
      <c r="A114" t="s">
        <v>88</v>
      </c>
      <c r="B114">
        <v>7411</v>
      </c>
      <c r="F114" t="s">
        <v>88</v>
      </c>
      <c r="G114">
        <v>2761</v>
      </c>
    </row>
    <row r="115" spans="1:7" x14ac:dyDescent="0.25">
      <c r="A115" t="s">
        <v>175</v>
      </c>
      <c r="B115">
        <v>598</v>
      </c>
      <c r="F115" t="s">
        <v>175</v>
      </c>
      <c r="G115">
        <v>571</v>
      </c>
    </row>
    <row r="116" spans="1:7" x14ac:dyDescent="0.25">
      <c r="A116" t="s">
        <v>89</v>
      </c>
      <c r="B116">
        <v>939</v>
      </c>
      <c r="F116" t="s">
        <v>89</v>
      </c>
      <c r="G116">
        <v>892</v>
      </c>
    </row>
    <row r="117" spans="1:7" x14ac:dyDescent="0.25">
      <c r="A117" t="s">
        <v>90</v>
      </c>
      <c r="B117">
        <v>5229</v>
      </c>
      <c r="F117" t="s">
        <v>90</v>
      </c>
      <c r="G117">
        <v>2058</v>
      </c>
    </row>
    <row r="118" spans="1:7" x14ac:dyDescent="0.25">
      <c r="A118" t="s">
        <v>91</v>
      </c>
      <c r="B118">
        <v>14401</v>
      </c>
      <c r="F118" t="s">
        <v>91</v>
      </c>
      <c r="G118">
        <v>5393</v>
      </c>
    </row>
    <row r="119" spans="1:7" x14ac:dyDescent="0.25">
      <c r="A119" t="s">
        <v>93</v>
      </c>
      <c r="B119">
        <v>15596</v>
      </c>
      <c r="F119" t="s">
        <v>93</v>
      </c>
      <c r="G119">
        <v>10740</v>
      </c>
    </row>
    <row r="120" spans="1:7" x14ac:dyDescent="0.25">
      <c r="A120" t="s">
        <v>205</v>
      </c>
      <c r="B120">
        <v>57</v>
      </c>
      <c r="F120" t="s">
        <v>205</v>
      </c>
      <c r="G120">
        <v>44</v>
      </c>
    </row>
    <row r="121" spans="1:7" x14ac:dyDescent="0.25">
      <c r="A121" t="s">
        <v>94</v>
      </c>
      <c r="B121">
        <v>24552</v>
      </c>
      <c r="F121" t="s">
        <v>94</v>
      </c>
      <c r="G121">
        <v>8824</v>
      </c>
    </row>
    <row r="122" spans="1:7" x14ac:dyDescent="0.25">
      <c r="A122" t="s">
        <v>95</v>
      </c>
      <c r="B122">
        <v>13837</v>
      </c>
      <c r="F122" t="s">
        <v>95</v>
      </c>
      <c r="G122">
        <v>4834</v>
      </c>
    </row>
    <row r="123" spans="1:7" x14ac:dyDescent="0.25">
      <c r="A123" t="s">
        <v>96</v>
      </c>
      <c r="B123">
        <v>4589</v>
      </c>
      <c r="F123" t="s">
        <v>96</v>
      </c>
      <c r="G123">
        <v>3798</v>
      </c>
    </row>
    <row r="124" spans="1:7" x14ac:dyDescent="0.25">
      <c r="A124" t="s">
        <v>97</v>
      </c>
      <c r="B124">
        <v>7340</v>
      </c>
      <c r="F124" t="s">
        <v>97</v>
      </c>
      <c r="G124">
        <v>4936</v>
      </c>
    </row>
    <row r="125" spans="1:7" x14ac:dyDescent="0.25">
      <c r="A125" t="s">
        <v>176</v>
      </c>
      <c r="B125">
        <v>1841</v>
      </c>
      <c r="F125" t="s">
        <v>176</v>
      </c>
      <c r="G125">
        <v>1714</v>
      </c>
    </row>
    <row r="126" spans="1:7" x14ac:dyDescent="0.25">
      <c r="A126" t="s">
        <v>177</v>
      </c>
      <c r="B126">
        <v>700</v>
      </c>
      <c r="F126" t="s">
        <v>177</v>
      </c>
      <c r="G126">
        <v>687</v>
      </c>
    </row>
    <row r="127" spans="1:7" x14ac:dyDescent="0.25">
      <c r="A127" t="s">
        <v>178</v>
      </c>
      <c r="B127">
        <v>286</v>
      </c>
      <c r="F127" t="s">
        <v>178</v>
      </c>
      <c r="G127">
        <v>283</v>
      </c>
    </row>
    <row r="128" spans="1:7" x14ac:dyDescent="0.25">
      <c r="A128" t="s">
        <v>179</v>
      </c>
      <c r="B128">
        <v>404</v>
      </c>
      <c r="F128" t="s">
        <v>179</v>
      </c>
      <c r="G128">
        <v>354</v>
      </c>
    </row>
    <row r="129" spans="1:7" x14ac:dyDescent="0.25">
      <c r="A129" t="s">
        <v>98</v>
      </c>
      <c r="B129">
        <v>13992</v>
      </c>
      <c r="F129" t="s">
        <v>98</v>
      </c>
      <c r="G129">
        <v>6910</v>
      </c>
    </row>
    <row r="130" spans="1:7" x14ac:dyDescent="0.25">
      <c r="A130" t="s">
        <v>99</v>
      </c>
      <c r="B130">
        <v>4336</v>
      </c>
      <c r="F130" t="s">
        <v>99</v>
      </c>
      <c r="G130">
        <v>1788</v>
      </c>
    </row>
    <row r="131" spans="1:7" x14ac:dyDescent="0.25">
      <c r="A131" t="s">
        <v>100</v>
      </c>
      <c r="B131">
        <v>14680</v>
      </c>
      <c r="F131" t="s">
        <v>100</v>
      </c>
      <c r="G131">
        <v>5604</v>
      </c>
    </row>
    <row r="132" spans="1:7" x14ac:dyDescent="0.25">
      <c r="A132" t="s">
        <v>101</v>
      </c>
      <c r="B132">
        <v>15122</v>
      </c>
      <c r="F132" t="s">
        <v>101</v>
      </c>
      <c r="G132">
        <v>9856</v>
      </c>
    </row>
    <row r="133" spans="1:7" x14ac:dyDescent="0.25">
      <c r="A133" t="s">
        <v>180</v>
      </c>
      <c r="B133">
        <v>193</v>
      </c>
      <c r="F133" t="s">
        <v>180</v>
      </c>
      <c r="G133">
        <v>147</v>
      </c>
    </row>
    <row r="134" spans="1:7" x14ac:dyDescent="0.25">
      <c r="A134" t="s">
        <v>206</v>
      </c>
      <c r="B134">
        <v>25</v>
      </c>
      <c r="F134" t="s">
        <v>102</v>
      </c>
      <c r="G134">
        <v>11440</v>
      </c>
    </row>
    <row r="135" spans="1:7" x14ac:dyDescent="0.25">
      <c r="A135" t="s">
        <v>102</v>
      </c>
      <c r="B135">
        <v>30968</v>
      </c>
      <c r="F135" t="s">
        <v>192</v>
      </c>
      <c r="G135">
        <v>826</v>
      </c>
    </row>
    <row r="136" spans="1:7" x14ac:dyDescent="0.25">
      <c r="A136" t="s">
        <v>192</v>
      </c>
      <c r="B136">
        <v>918</v>
      </c>
      <c r="F136" t="s">
        <v>103</v>
      </c>
      <c r="G136">
        <v>4809</v>
      </c>
    </row>
    <row r="137" spans="1:7" x14ac:dyDescent="0.25">
      <c r="A137" t="s">
        <v>103</v>
      </c>
      <c r="B137">
        <v>10119</v>
      </c>
      <c r="F137" t="s">
        <v>104</v>
      </c>
      <c r="G137">
        <v>2553</v>
      </c>
    </row>
    <row r="138" spans="1:7" x14ac:dyDescent="0.25">
      <c r="A138" t="s">
        <v>104</v>
      </c>
      <c r="B138">
        <v>5885</v>
      </c>
      <c r="F138" t="s">
        <v>181</v>
      </c>
      <c r="G138">
        <v>441</v>
      </c>
    </row>
    <row r="139" spans="1:7" x14ac:dyDescent="0.25">
      <c r="A139" t="s">
        <v>181</v>
      </c>
      <c r="B139">
        <v>459</v>
      </c>
      <c r="F139" t="s">
        <v>182</v>
      </c>
      <c r="G139">
        <v>3516</v>
      </c>
    </row>
    <row r="140" spans="1:7" x14ac:dyDescent="0.25">
      <c r="A140" t="s">
        <v>182</v>
      </c>
      <c r="B140">
        <v>4063</v>
      </c>
      <c r="F140" t="s">
        <v>105</v>
      </c>
      <c r="G140">
        <v>1543</v>
      </c>
    </row>
    <row r="141" spans="1:7" x14ac:dyDescent="0.25">
      <c r="A141" t="s">
        <v>105</v>
      </c>
      <c r="B141">
        <v>3104</v>
      </c>
      <c r="F141" t="s">
        <v>183</v>
      </c>
      <c r="G141">
        <v>662</v>
      </c>
    </row>
    <row r="142" spans="1:7" x14ac:dyDescent="0.25">
      <c r="A142" t="s">
        <v>183</v>
      </c>
      <c r="B142">
        <v>722</v>
      </c>
      <c r="F142" t="s">
        <v>106</v>
      </c>
      <c r="G142">
        <v>10451</v>
      </c>
    </row>
    <row r="143" spans="1:7" x14ac:dyDescent="0.25">
      <c r="A143" t="s">
        <v>106</v>
      </c>
      <c r="B143">
        <v>30298</v>
      </c>
      <c r="F143" t="s">
        <v>107</v>
      </c>
      <c r="G143">
        <v>2667</v>
      </c>
    </row>
    <row r="144" spans="1:7" x14ac:dyDescent="0.25">
      <c r="A144" t="s">
        <v>107</v>
      </c>
      <c r="B144">
        <v>3690</v>
      </c>
      <c r="F144" t="s">
        <v>108</v>
      </c>
      <c r="G144">
        <v>11354</v>
      </c>
    </row>
    <row r="145" spans="1:7" x14ac:dyDescent="0.25">
      <c r="A145" t="s">
        <v>108</v>
      </c>
      <c r="B145">
        <v>30393</v>
      </c>
      <c r="F145" t="s">
        <v>109</v>
      </c>
      <c r="G145">
        <v>9333</v>
      </c>
    </row>
    <row r="146" spans="1:7" x14ac:dyDescent="0.25">
      <c r="A146" t="s">
        <v>109</v>
      </c>
      <c r="B146">
        <v>20088</v>
      </c>
      <c r="F146" t="s">
        <v>110</v>
      </c>
      <c r="G146">
        <v>11754</v>
      </c>
    </row>
    <row r="147" spans="1:7" x14ac:dyDescent="0.25">
      <c r="A147" t="s">
        <v>110</v>
      </c>
      <c r="B147">
        <v>16051</v>
      </c>
      <c r="F147" t="s">
        <v>184</v>
      </c>
      <c r="G147">
        <v>1016</v>
      </c>
    </row>
    <row r="148" spans="1:7" x14ac:dyDescent="0.25">
      <c r="A148" t="s">
        <v>184</v>
      </c>
      <c r="B148">
        <v>1134</v>
      </c>
      <c r="F148" t="s">
        <v>185</v>
      </c>
      <c r="G148">
        <v>223</v>
      </c>
    </row>
    <row r="149" spans="1:7" x14ac:dyDescent="0.25">
      <c r="A149" t="s">
        <v>185</v>
      </c>
      <c r="B149">
        <v>226</v>
      </c>
      <c r="F149" t="s">
        <v>111</v>
      </c>
      <c r="G149">
        <v>3942</v>
      </c>
    </row>
    <row r="150" spans="1:7" x14ac:dyDescent="0.25">
      <c r="A150" t="s">
        <v>111</v>
      </c>
      <c r="B150">
        <v>8481</v>
      </c>
      <c r="F150" t="s">
        <v>186</v>
      </c>
      <c r="G150">
        <v>531</v>
      </c>
    </row>
    <row r="151" spans="1:7" x14ac:dyDescent="0.25">
      <c r="A151" t="s">
        <v>186</v>
      </c>
      <c r="B151">
        <v>566</v>
      </c>
      <c r="F151" t="s">
        <v>112</v>
      </c>
      <c r="G151">
        <v>901</v>
      </c>
    </row>
    <row r="152" spans="1:7" x14ac:dyDescent="0.25">
      <c r="A152" t="s">
        <v>112</v>
      </c>
      <c r="B152">
        <v>1086</v>
      </c>
      <c r="F152" t="s">
        <v>113</v>
      </c>
      <c r="G152">
        <v>1273</v>
      </c>
    </row>
    <row r="153" spans="1:7" x14ac:dyDescent="0.25">
      <c r="A153" t="s">
        <v>113</v>
      </c>
      <c r="B153">
        <v>1299</v>
      </c>
      <c r="F153" t="s">
        <v>187</v>
      </c>
      <c r="G153">
        <v>713</v>
      </c>
    </row>
    <row r="154" spans="1:7" x14ac:dyDescent="0.25">
      <c r="A154" t="s">
        <v>187</v>
      </c>
      <c r="B154">
        <v>755</v>
      </c>
      <c r="F154" t="s">
        <v>114</v>
      </c>
      <c r="G154">
        <v>3074</v>
      </c>
    </row>
    <row r="155" spans="1:7" x14ac:dyDescent="0.25">
      <c r="A155" t="s">
        <v>114</v>
      </c>
      <c r="B155">
        <v>7737</v>
      </c>
      <c r="F155" t="s">
        <v>115</v>
      </c>
      <c r="G155">
        <v>10812</v>
      </c>
    </row>
    <row r="156" spans="1:7" x14ac:dyDescent="0.25">
      <c r="A156" t="s">
        <v>115</v>
      </c>
      <c r="B156">
        <v>14620</v>
      </c>
      <c r="F156" t="s">
        <v>116</v>
      </c>
      <c r="G156">
        <v>7385</v>
      </c>
    </row>
    <row r="157" spans="1:7" x14ac:dyDescent="0.25">
      <c r="A157" t="s">
        <v>116</v>
      </c>
      <c r="B157">
        <v>17208</v>
      </c>
      <c r="F157" t="s">
        <v>117</v>
      </c>
      <c r="G157">
        <v>3541</v>
      </c>
    </row>
    <row r="158" spans="1:7" x14ac:dyDescent="0.25">
      <c r="A158" t="s">
        <v>117</v>
      </c>
      <c r="B158">
        <v>7258</v>
      </c>
      <c r="F158" t="s">
        <v>118</v>
      </c>
      <c r="G158">
        <v>1210</v>
      </c>
    </row>
    <row r="159" spans="1:7" x14ac:dyDescent="0.25">
      <c r="A159" t="s">
        <v>118</v>
      </c>
      <c r="B159">
        <v>1243</v>
      </c>
      <c r="F159" t="s">
        <v>119</v>
      </c>
      <c r="G159">
        <v>60622</v>
      </c>
    </row>
    <row r="160" spans="1:7" x14ac:dyDescent="0.25">
      <c r="A160" t="s">
        <v>119</v>
      </c>
      <c r="B160">
        <v>111577</v>
      </c>
      <c r="F160" t="s">
        <v>188</v>
      </c>
      <c r="G160">
        <v>578</v>
      </c>
    </row>
    <row r="161" spans="1:7" x14ac:dyDescent="0.25">
      <c r="A161" t="s">
        <v>188</v>
      </c>
      <c r="B161">
        <v>640</v>
      </c>
      <c r="F161" t="s">
        <v>189</v>
      </c>
      <c r="G161">
        <v>1035</v>
      </c>
    </row>
    <row r="162" spans="1:7" x14ac:dyDescent="0.25">
      <c r="A162" t="s">
        <v>189</v>
      </c>
      <c r="B162">
        <v>1106</v>
      </c>
      <c r="F162" t="s">
        <v>121</v>
      </c>
      <c r="G162">
        <v>609</v>
      </c>
    </row>
    <row r="163" spans="1:7" x14ac:dyDescent="0.25">
      <c r="A163" t="s">
        <v>121</v>
      </c>
      <c r="B163">
        <v>1635</v>
      </c>
      <c r="F163" t="s">
        <v>122</v>
      </c>
      <c r="G163">
        <v>5698</v>
      </c>
    </row>
    <row r="164" spans="1:7" x14ac:dyDescent="0.25">
      <c r="A164" t="s">
        <v>122</v>
      </c>
      <c r="B164">
        <v>11078</v>
      </c>
      <c r="F164" t="s">
        <v>190</v>
      </c>
      <c r="G164">
        <v>529</v>
      </c>
    </row>
    <row r="165" spans="1:7" x14ac:dyDescent="0.25">
      <c r="A165" t="s">
        <v>190</v>
      </c>
      <c r="B165">
        <v>602</v>
      </c>
    </row>
    <row r="166" spans="1:7" x14ac:dyDescent="0.25">
      <c r="A166" t="s">
        <v>197</v>
      </c>
      <c r="B166">
        <v>1456132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tabSelected="1" workbookViewId="0">
      <selection activeCell="L16" sqref="L16"/>
    </sheetView>
  </sheetViews>
  <sheetFormatPr defaultRowHeight="15" x14ac:dyDescent="0.25"/>
  <cols>
    <col min="1" max="1" width="16.5703125" bestFit="1" customWidth="1"/>
    <col min="2" max="2" width="22.140625" bestFit="1" customWidth="1"/>
    <col min="3" max="3" width="17.7109375" bestFit="1" customWidth="1"/>
    <col min="4" max="4" width="11.85546875" bestFit="1" customWidth="1"/>
    <col min="5" max="5" width="10.5703125" bestFit="1" customWidth="1"/>
    <col min="6" max="6" width="16.5703125" bestFit="1" customWidth="1"/>
    <col min="7" max="7" width="19.42578125" bestFit="1" customWidth="1"/>
    <col min="8" max="8" width="15.42578125" bestFit="1" customWidth="1"/>
    <col min="9" max="9" width="11.7109375" bestFit="1" customWidth="1"/>
  </cols>
  <sheetData>
    <row r="1" spans="1:9" x14ac:dyDescent="0.25">
      <c r="A1" s="27" t="s">
        <v>193</v>
      </c>
      <c r="B1" s="27"/>
      <c r="C1" s="27"/>
      <c r="D1" s="27"/>
      <c r="E1" s="28"/>
      <c r="F1" s="25" t="s">
        <v>194</v>
      </c>
      <c r="G1" s="29"/>
      <c r="H1" s="29"/>
      <c r="I1" s="26"/>
    </row>
    <row r="2" spans="1:9" x14ac:dyDescent="0.25">
      <c r="A2" s="4" t="s">
        <v>201</v>
      </c>
      <c r="B2" s="4" t="s">
        <v>200</v>
      </c>
      <c r="C2" s="4" t="s">
        <v>2</v>
      </c>
      <c r="D2" s="4" t="s">
        <v>211</v>
      </c>
      <c r="E2" s="22"/>
      <c r="F2" s="4" t="s">
        <v>201</v>
      </c>
      <c r="G2" s="4" t="s">
        <v>200</v>
      </c>
      <c r="H2" s="4" t="s">
        <v>2</v>
      </c>
      <c r="I2" s="4" t="s">
        <v>211</v>
      </c>
    </row>
    <row r="3" spans="1:9" x14ac:dyDescent="0.25">
      <c r="A3" s="2" t="s">
        <v>5</v>
      </c>
      <c r="B3" s="2" t="s">
        <v>6</v>
      </c>
      <c r="C3" s="2">
        <v>23757</v>
      </c>
      <c r="D3" s="2">
        <v>9544</v>
      </c>
      <c r="E3" s="8"/>
      <c r="F3" s="2" t="s">
        <v>20</v>
      </c>
      <c r="G3" s="2" t="s">
        <v>124</v>
      </c>
      <c r="H3" s="2">
        <v>303</v>
      </c>
      <c r="I3" s="2">
        <v>302</v>
      </c>
    </row>
    <row r="4" spans="1:9" x14ac:dyDescent="0.25">
      <c r="A4" s="2" t="s">
        <v>7</v>
      </c>
      <c r="B4" s="2" t="s">
        <v>8</v>
      </c>
      <c r="C4" s="2">
        <v>17802</v>
      </c>
      <c r="D4" s="2">
        <v>6718</v>
      </c>
      <c r="E4" s="8"/>
      <c r="F4" s="2" t="s">
        <v>125</v>
      </c>
      <c r="G4" s="2" t="s">
        <v>126</v>
      </c>
      <c r="H4" s="2">
        <v>423</v>
      </c>
      <c r="I4" s="2">
        <v>416</v>
      </c>
    </row>
    <row r="5" spans="1:9" x14ac:dyDescent="0.25">
      <c r="A5" s="2" t="s">
        <v>5</v>
      </c>
      <c r="B5" s="2" t="s">
        <v>9</v>
      </c>
      <c r="C5" s="2">
        <v>1649</v>
      </c>
      <c r="D5" s="2">
        <v>1493</v>
      </c>
      <c r="E5" s="8"/>
      <c r="F5" s="2" t="s">
        <v>127</v>
      </c>
      <c r="G5" s="2" t="s">
        <v>128</v>
      </c>
      <c r="H5" s="2">
        <v>4626</v>
      </c>
      <c r="I5" s="2">
        <v>4213</v>
      </c>
    </row>
    <row r="6" spans="1:9" x14ac:dyDescent="0.25">
      <c r="A6" s="2" t="s">
        <v>10</v>
      </c>
      <c r="B6" s="2" t="s">
        <v>11</v>
      </c>
      <c r="C6" s="2">
        <v>280</v>
      </c>
      <c r="D6" s="2">
        <v>213</v>
      </c>
      <c r="E6" s="8"/>
      <c r="F6" s="2" t="s">
        <v>129</v>
      </c>
      <c r="G6" s="2" t="s">
        <v>130</v>
      </c>
      <c r="H6" s="2">
        <v>2805</v>
      </c>
      <c r="I6" s="2">
        <v>2693</v>
      </c>
    </row>
    <row r="7" spans="1:9" x14ac:dyDescent="0.25">
      <c r="A7" s="2" t="s">
        <v>7</v>
      </c>
      <c r="B7" s="2" t="s">
        <v>12</v>
      </c>
      <c r="C7" s="2">
        <v>26022</v>
      </c>
      <c r="D7" s="2">
        <v>10828</v>
      </c>
      <c r="E7" s="8"/>
      <c r="F7" s="2" t="s">
        <v>131</v>
      </c>
      <c r="G7" s="2" t="s">
        <v>132</v>
      </c>
      <c r="H7" s="2">
        <v>2475</v>
      </c>
      <c r="I7" s="2">
        <v>1909</v>
      </c>
    </row>
    <row r="8" spans="1:9" x14ac:dyDescent="0.25">
      <c r="A8" s="2" t="s">
        <v>7</v>
      </c>
      <c r="B8" s="2" t="s">
        <v>14</v>
      </c>
      <c r="C8" s="2">
        <v>15749</v>
      </c>
      <c r="D8" s="2">
        <v>8632</v>
      </c>
      <c r="E8" s="8"/>
      <c r="F8" s="2" t="s">
        <v>13</v>
      </c>
      <c r="G8" s="2" t="s">
        <v>133</v>
      </c>
      <c r="H8" s="2">
        <v>5854</v>
      </c>
      <c r="I8" s="2">
        <v>4877</v>
      </c>
    </row>
    <row r="9" spans="1:9" x14ac:dyDescent="0.25">
      <c r="A9" s="2" t="s">
        <v>15</v>
      </c>
      <c r="B9" s="2" t="s">
        <v>16</v>
      </c>
      <c r="C9" s="2">
        <v>14266</v>
      </c>
      <c r="D9" s="2">
        <v>9259</v>
      </c>
      <c r="E9" s="8"/>
      <c r="F9" s="2" t="s">
        <v>20</v>
      </c>
      <c r="G9" s="2" t="s">
        <v>134</v>
      </c>
      <c r="H9" s="2">
        <v>563</v>
      </c>
      <c r="I9" s="2">
        <v>530</v>
      </c>
    </row>
    <row r="10" spans="1:9" x14ac:dyDescent="0.25">
      <c r="A10" s="2" t="s">
        <v>5</v>
      </c>
      <c r="B10" s="2" t="s">
        <v>19</v>
      </c>
      <c r="C10" s="2">
        <v>561</v>
      </c>
      <c r="D10" s="2">
        <v>169</v>
      </c>
      <c r="E10" s="8"/>
      <c r="F10" s="2" t="s">
        <v>131</v>
      </c>
      <c r="G10" s="2" t="s">
        <v>135</v>
      </c>
      <c r="H10" s="2">
        <v>1384</v>
      </c>
      <c r="I10" s="2">
        <v>1265</v>
      </c>
    </row>
    <row r="11" spans="1:9" x14ac:dyDescent="0.25">
      <c r="A11" s="2" t="s">
        <v>20</v>
      </c>
      <c r="B11" s="2" t="s">
        <v>21</v>
      </c>
      <c r="C11" s="2">
        <v>402</v>
      </c>
      <c r="D11" s="2">
        <v>36</v>
      </c>
      <c r="E11" s="8"/>
      <c r="F11" s="2" t="s">
        <v>127</v>
      </c>
      <c r="G11" s="2" t="s">
        <v>136</v>
      </c>
      <c r="H11" s="2">
        <v>609</v>
      </c>
      <c r="I11" s="2">
        <v>602</v>
      </c>
    </row>
    <row r="12" spans="1:9" x14ac:dyDescent="0.25">
      <c r="A12" s="2" t="s">
        <v>22</v>
      </c>
      <c r="B12" s="2" t="s">
        <v>23</v>
      </c>
      <c r="C12" s="2">
        <v>3507</v>
      </c>
      <c r="D12" s="2">
        <v>1330</v>
      </c>
      <c r="E12" s="8"/>
      <c r="F12" s="2" t="s">
        <v>13</v>
      </c>
      <c r="G12" s="2" t="s">
        <v>137</v>
      </c>
      <c r="H12" s="2">
        <v>1578</v>
      </c>
      <c r="I12" s="2">
        <v>1521</v>
      </c>
    </row>
    <row r="13" spans="1:9" x14ac:dyDescent="0.25">
      <c r="A13" s="2" t="s">
        <v>24</v>
      </c>
      <c r="B13" s="2" t="s">
        <v>25</v>
      </c>
      <c r="C13" s="2">
        <v>32698</v>
      </c>
      <c r="D13" s="2">
        <v>14259</v>
      </c>
      <c r="E13" s="8"/>
      <c r="F13" s="2" t="s">
        <v>125</v>
      </c>
      <c r="G13" s="2" t="s">
        <v>191</v>
      </c>
      <c r="H13" s="2">
        <v>261</v>
      </c>
      <c r="I13" s="2">
        <v>260</v>
      </c>
    </row>
    <row r="14" spans="1:9" x14ac:dyDescent="0.25">
      <c r="A14" s="2" t="s">
        <v>26</v>
      </c>
      <c r="B14" s="2" t="s">
        <v>27</v>
      </c>
      <c r="C14" s="2">
        <v>2792</v>
      </c>
      <c r="D14" s="2">
        <v>2432</v>
      </c>
      <c r="E14" s="8"/>
      <c r="F14" s="2" t="s">
        <v>125</v>
      </c>
      <c r="G14" s="2" t="s">
        <v>138</v>
      </c>
      <c r="H14" s="2">
        <v>1104</v>
      </c>
      <c r="I14" s="2">
        <v>1053</v>
      </c>
    </row>
    <row r="15" spans="1:9" x14ac:dyDescent="0.25">
      <c r="A15" s="2" t="s">
        <v>10</v>
      </c>
      <c r="B15" s="2" t="s">
        <v>28</v>
      </c>
      <c r="C15" s="2">
        <v>22113</v>
      </c>
      <c r="D15" s="2">
        <v>9458</v>
      </c>
      <c r="E15" s="8"/>
      <c r="F15" s="2" t="s">
        <v>131</v>
      </c>
      <c r="G15" s="2" t="s">
        <v>139</v>
      </c>
      <c r="H15" s="2">
        <v>1830</v>
      </c>
      <c r="I15" s="2">
        <v>1615</v>
      </c>
    </row>
    <row r="16" spans="1:9" x14ac:dyDescent="0.25">
      <c r="A16" s="2" t="s">
        <v>29</v>
      </c>
      <c r="B16" s="2" t="s">
        <v>30</v>
      </c>
      <c r="C16" s="2">
        <v>24488</v>
      </c>
      <c r="D16" s="2">
        <v>8514</v>
      </c>
      <c r="E16" s="8"/>
      <c r="F16" s="2" t="s">
        <v>20</v>
      </c>
      <c r="G16" s="2" t="s">
        <v>140</v>
      </c>
      <c r="H16" s="2">
        <v>144</v>
      </c>
      <c r="I16" s="2">
        <v>135</v>
      </c>
    </row>
    <row r="17" spans="1:9" x14ac:dyDescent="0.25">
      <c r="A17" s="2" t="s">
        <v>31</v>
      </c>
      <c r="B17" s="2" t="s">
        <v>32</v>
      </c>
      <c r="C17" s="2">
        <v>7739</v>
      </c>
      <c r="D17" s="2">
        <v>3725</v>
      </c>
      <c r="E17" s="8"/>
      <c r="F17" s="2" t="s">
        <v>129</v>
      </c>
      <c r="G17" s="2" t="s">
        <v>141</v>
      </c>
      <c r="H17" s="2">
        <v>943</v>
      </c>
      <c r="I17" s="2">
        <v>890</v>
      </c>
    </row>
    <row r="18" spans="1:9" x14ac:dyDescent="0.25">
      <c r="A18" s="2" t="s">
        <v>20</v>
      </c>
      <c r="B18" s="2" t="s">
        <v>33</v>
      </c>
      <c r="C18" s="2">
        <v>37938</v>
      </c>
      <c r="D18" s="2">
        <v>15364</v>
      </c>
      <c r="E18" s="8"/>
      <c r="F18" s="2" t="s">
        <v>125</v>
      </c>
      <c r="G18" s="2" t="s">
        <v>142</v>
      </c>
      <c r="H18" s="2">
        <v>615</v>
      </c>
      <c r="I18" s="2">
        <v>599</v>
      </c>
    </row>
    <row r="19" spans="1:9" x14ac:dyDescent="0.25">
      <c r="A19" s="2" t="s">
        <v>20</v>
      </c>
      <c r="B19" s="2" t="s">
        <v>34</v>
      </c>
      <c r="C19" s="2">
        <v>33097</v>
      </c>
      <c r="D19" s="2">
        <v>12344</v>
      </c>
      <c r="E19" s="8"/>
      <c r="F19" s="2" t="s">
        <v>92</v>
      </c>
      <c r="G19" s="2" t="s">
        <v>198</v>
      </c>
      <c r="H19" s="2">
        <v>4091</v>
      </c>
      <c r="I19" s="2">
        <v>3729</v>
      </c>
    </row>
    <row r="20" spans="1:9" x14ac:dyDescent="0.25">
      <c r="A20" s="2" t="s">
        <v>17</v>
      </c>
      <c r="B20" s="2" t="s">
        <v>35</v>
      </c>
      <c r="C20" s="2">
        <v>14527</v>
      </c>
      <c r="D20" s="2">
        <v>6157</v>
      </c>
      <c r="E20" s="8"/>
      <c r="F20" s="2" t="s">
        <v>131</v>
      </c>
      <c r="G20" s="2" t="s">
        <v>144</v>
      </c>
      <c r="H20" s="2">
        <v>513</v>
      </c>
      <c r="I20" s="2">
        <v>483</v>
      </c>
    </row>
    <row r="21" spans="1:9" x14ac:dyDescent="0.25">
      <c r="A21" s="2" t="s">
        <v>36</v>
      </c>
      <c r="B21" s="2" t="s">
        <v>37</v>
      </c>
      <c r="C21" s="2">
        <v>5462</v>
      </c>
      <c r="D21" s="2">
        <v>3257</v>
      </c>
      <c r="E21" s="8"/>
      <c r="F21" s="2" t="s">
        <v>129</v>
      </c>
      <c r="G21" s="2" t="s">
        <v>145</v>
      </c>
      <c r="H21" s="2">
        <v>1497</v>
      </c>
      <c r="I21" s="2">
        <v>1338</v>
      </c>
    </row>
    <row r="22" spans="1:9" x14ac:dyDescent="0.25">
      <c r="A22" s="2" t="s">
        <v>22</v>
      </c>
      <c r="B22" s="2" t="s">
        <v>38</v>
      </c>
      <c r="C22" s="2">
        <v>3752</v>
      </c>
      <c r="D22" s="2">
        <v>2036</v>
      </c>
      <c r="E22" s="8"/>
      <c r="F22" s="2" t="s">
        <v>127</v>
      </c>
      <c r="G22" s="2" t="s">
        <v>146</v>
      </c>
      <c r="H22" s="2">
        <v>455</v>
      </c>
      <c r="I22" s="2">
        <v>453</v>
      </c>
    </row>
    <row r="23" spans="1:9" x14ac:dyDescent="0.25">
      <c r="A23" s="2" t="s">
        <v>39</v>
      </c>
      <c r="B23" s="2" t="s">
        <v>40</v>
      </c>
      <c r="C23" s="2">
        <v>7362</v>
      </c>
      <c r="D23" s="2">
        <v>2923</v>
      </c>
      <c r="E23" s="8"/>
      <c r="F23" s="2" t="s">
        <v>20</v>
      </c>
      <c r="G23" s="2" t="s">
        <v>147</v>
      </c>
      <c r="H23" s="2">
        <v>333</v>
      </c>
      <c r="I23" s="2">
        <v>331</v>
      </c>
    </row>
    <row r="24" spans="1:9" x14ac:dyDescent="0.25">
      <c r="A24" s="2" t="s">
        <v>39</v>
      </c>
      <c r="B24" s="2" t="s">
        <v>41</v>
      </c>
      <c r="C24" s="2">
        <v>4448</v>
      </c>
      <c r="D24" s="2">
        <v>1757</v>
      </c>
      <c r="E24" s="8"/>
      <c r="F24" s="2" t="s">
        <v>125</v>
      </c>
      <c r="G24" s="2" t="s">
        <v>148</v>
      </c>
      <c r="H24" s="2">
        <v>619</v>
      </c>
      <c r="I24" s="2">
        <v>571</v>
      </c>
    </row>
    <row r="25" spans="1:9" x14ac:dyDescent="0.25">
      <c r="A25" s="2" t="s">
        <v>39</v>
      </c>
      <c r="B25" s="2" t="s">
        <v>42</v>
      </c>
      <c r="C25" s="2">
        <v>88</v>
      </c>
      <c r="D25" s="2">
        <v>80</v>
      </c>
      <c r="E25" s="8"/>
      <c r="F25" s="2" t="s">
        <v>131</v>
      </c>
      <c r="G25" s="2" t="s">
        <v>149</v>
      </c>
      <c r="H25" s="2">
        <v>646</v>
      </c>
      <c r="I25" s="2">
        <v>585</v>
      </c>
    </row>
    <row r="26" spans="1:9" x14ac:dyDescent="0.25">
      <c r="A26" s="2" t="s">
        <v>39</v>
      </c>
      <c r="B26" s="2" t="s">
        <v>43</v>
      </c>
      <c r="C26" s="2">
        <v>10814</v>
      </c>
      <c r="D26" s="2">
        <v>3365</v>
      </c>
      <c r="E26" s="8"/>
      <c r="F26" s="2" t="s">
        <v>129</v>
      </c>
      <c r="G26" s="2" t="s">
        <v>150</v>
      </c>
      <c r="H26" s="2">
        <v>1162</v>
      </c>
      <c r="I26" s="2">
        <v>1128</v>
      </c>
    </row>
    <row r="27" spans="1:9" x14ac:dyDescent="0.25">
      <c r="A27" s="2" t="s">
        <v>10</v>
      </c>
      <c r="B27" s="2" t="s">
        <v>44</v>
      </c>
      <c r="C27" s="2">
        <v>12013</v>
      </c>
      <c r="D27" s="2">
        <v>5132</v>
      </c>
      <c r="E27" s="8"/>
      <c r="F27" s="2" t="s">
        <v>13</v>
      </c>
      <c r="G27" s="2" t="s">
        <v>151</v>
      </c>
      <c r="H27" s="2">
        <v>6166</v>
      </c>
      <c r="I27" s="2">
        <v>5448</v>
      </c>
    </row>
    <row r="28" spans="1:9" x14ac:dyDescent="0.25">
      <c r="A28" s="2" t="s">
        <v>29</v>
      </c>
      <c r="B28" s="2" t="s">
        <v>45</v>
      </c>
      <c r="C28" s="2">
        <v>26051</v>
      </c>
      <c r="D28" s="2">
        <v>10922</v>
      </c>
      <c r="E28" s="8"/>
      <c r="F28" s="2" t="s">
        <v>129</v>
      </c>
      <c r="G28" s="2" t="s">
        <v>152</v>
      </c>
      <c r="H28" s="2">
        <v>648</v>
      </c>
      <c r="I28" s="2">
        <v>626</v>
      </c>
    </row>
    <row r="29" spans="1:9" x14ac:dyDescent="0.25">
      <c r="A29" s="2" t="s">
        <v>18</v>
      </c>
      <c r="B29" s="2" t="s">
        <v>46</v>
      </c>
      <c r="C29" s="2">
        <v>815</v>
      </c>
      <c r="D29" s="2">
        <v>624</v>
      </c>
      <c r="E29" s="8"/>
      <c r="F29" s="2" t="s">
        <v>131</v>
      </c>
      <c r="G29" s="2" t="s">
        <v>153</v>
      </c>
      <c r="H29" s="2">
        <v>370</v>
      </c>
      <c r="I29" s="2">
        <v>357</v>
      </c>
    </row>
    <row r="30" spans="1:9" x14ac:dyDescent="0.25">
      <c r="A30" s="2" t="s">
        <v>22</v>
      </c>
      <c r="B30" s="2" t="s">
        <v>47</v>
      </c>
      <c r="C30" s="2">
        <v>5252</v>
      </c>
      <c r="D30" s="2">
        <v>3111</v>
      </c>
      <c r="E30" s="8"/>
      <c r="F30" s="2" t="s">
        <v>125</v>
      </c>
      <c r="G30" s="2" t="s">
        <v>154</v>
      </c>
      <c r="H30" s="2">
        <v>331</v>
      </c>
      <c r="I30" s="2">
        <v>330</v>
      </c>
    </row>
    <row r="31" spans="1:9" x14ac:dyDescent="0.25">
      <c r="A31" s="2" t="s">
        <v>20</v>
      </c>
      <c r="B31" s="2" t="s">
        <v>48</v>
      </c>
      <c r="C31" s="2">
        <v>61</v>
      </c>
      <c r="D31" s="2">
        <v>59</v>
      </c>
      <c r="E31" s="8"/>
      <c r="F31" s="2" t="s">
        <v>127</v>
      </c>
      <c r="G31" s="2" t="s">
        <v>155</v>
      </c>
      <c r="H31" s="2">
        <v>1420</v>
      </c>
      <c r="I31" s="2">
        <v>1301</v>
      </c>
    </row>
    <row r="32" spans="1:9" x14ac:dyDescent="0.25">
      <c r="A32" s="2" t="s">
        <v>31</v>
      </c>
      <c r="B32" s="2" t="s">
        <v>49</v>
      </c>
      <c r="C32" s="2">
        <v>25640</v>
      </c>
      <c r="D32" s="2">
        <v>13058</v>
      </c>
      <c r="E32" s="8"/>
      <c r="F32" s="2" t="s">
        <v>125</v>
      </c>
      <c r="G32" s="2" t="s">
        <v>156</v>
      </c>
      <c r="H32" s="2">
        <v>192</v>
      </c>
      <c r="I32" s="2">
        <v>192</v>
      </c>
    </row>
    <row r="33" spans="1:9" x14ac:dyDescent="0.25">
      <c r="A33" s="2" t="s">
        <v>36</v>
      </c>
      <c r="B33" s="2" t="s">
        <v>50</v>
      </c>
      <c r="C33" s="2">
        <v>26740</v>
      </c>
      <c r="D33" s="2">
        <v>10801</v>
      </c>
      <c r="E33" s="8"/>
      <c r="F33" s="2" t="s">
        <v>20</v>
      </c>
      <c r="G33" s="2" t="s">
        <v>157</v>
      </c>
      <c r="H33" s="2">
        <v>1332</v>
      </c>
      <c r="I33" s="2">
        <v>1273</v>
      </c>
    </row>
    <row r="34" spans="1:9" x14ac:dyDescent="0.25">
      <c r="A34" s="2" t="s">
        <v>7</v>
      </c>
      <c r="B34" s="2" t="s">
        <v>51</v>
      </c>
      <c r="C34" s="2">
        <v>14562</v>
      </c>
      <c r="D34" s="2">
        <v>6659</v>
      </c>
      <c r="E34" s="8"/>
      <c r="F34" s="2" t="s">
        <v>127</v>
      </c>
      <c r="G34" s="2" t="s">
        <v>158</v>
      </c>
      <c r="H34" s="2">
        <v>111</v>
      </c>
      <c r="I34" s="2">
        <v>108</v>
      </c>
    </row>
    <row r="35" spans="1:9" x14ac:dyDescent="0.25">
      <c r="A35" s="2" t="s">
        <v>10</v>
      </c>
      <c r="B35" s="2" t="s">
        <v>52</v>
      </c>
      <c r="C35" s="2">
        <v>5068</v>
      </c>
      <c r="D35" s="2">
        <v>3201</v>
      </c>
      <c r="E35" s="8"/>
      <c r="F35" s="2" t="s">
        <v>13</v>
      </c>
      <c r="G35" s="2" t="s">
        <v>159</v>
      </c>
      <c r="H35" s="2">
        <v>9997</v>
      </c>
      <c r="I35" s="2">
        <v>8232</v>
      </c>
    </row>
    <row r="36" spans="1:9" x14ac:dyDescent="0.25">
      <c r="A36" s="2" t="s">
        <v>7</v>
      </c>
      <c r="B36" s="2" t="s">
        <v>53</v>
      </c>
      <c r="C36" s="2">
        <v>21320</v>
      </c>
      <c r="D36" s="2">
        <v>8556</v>
      </c>
      <c r="E36" s="8"/>
      <c r="F36" s="2" t="s">
        <v>129</v>
      </c>
      <c r="G36" s="2" t="s">
        <v>160</v>
      </c>
      <c r="H36" s="2">
        <v>1324</v>
      </c>
      <c r="I36" s="2">
        <v>1310</v>
      </c>
    </row>
    <row r="37" spans="1:9" x14ac:dyDescent="0.25">
      <c r="A37" s="2" t="s">
        <v>54</v>
      </c>
      <c r="B37" s="2" t="s">
        <v>55</v>
      </c>
      <c r="C37" s="2">
        <v>4160</v>
      </c>
      <c r="D37" s="2">
        <v>3888</v>
      </c>
      <c r="E37" s="8"/>
      <c r="F37" s="2" t="s">
        <v>129</v>
      </c>
      <c r="G37" s="2" t="s">
        <v>161</v>
      </c>
      <c r="H37" s="2">
        <v>884</v>
      </c>
      <c r="I37" s="2">
        <v>823</v>
      </c>
    </row>
    <row r="38" spans="1:9" x14ac:dyDescent="0.25">
      <c r="A38" s="2" t="s">
        <v>54</v>
      </c>
      <c r="B38" s="2" t="s">
        <v>56</v>
      </c>
      <c r="C38" s="2">
        <v>3669</v>
      </c>
      <c r="D38" s="2">
        <v>2356</v>
      </c>
      <c r="E38" s="8"/>
      <c r="F38" s="2" t="s">
        <v>131</v>
      </c>
      <c r="G38" s="2" t="s">
        <v>162</v>
      </c>
      <c r="H38" s="2">
        <v>1269</v>
      </c>
      <c r="I38" s="2">
        <v>1176</v>
      </c>
    </row>
    <row r="39" spans="1:9" x14ac:dyDescent="0.25">
      <c r="A39" s="2" t="s">
        <v>54</v>
      </c>
      <c r="B39" s="2" t="s">
        <v>57</v>
      </c>
      <c r="C39" s="2">
        <v>6157</v>
      </c>
      <c r="D39" s="2">
        <v>4027</v>
      </c>
      <c r="E39" s="8"/>
      <c r="F39" s="2" t="s">
        <v>20</v>
      </c>
      <c r="G39" s="2" t="s">
        <v>163</v>
      </c>
      <c r="H39" s="2">
        <v>486</v>
      </c>
      <c r="I39" s="2">
        <v>464</v>
      </c>
    </row>
    <row r="40" spans="1:9" x14ac:dyDescent="0.25">
      <c r="A40" s="2" t="s">
        <v>15</v>
      </c>
      <c r="B40" s="2" t="s">
        <v>58</v>
      </c>
      <c r="C40" s="2">
        <v>56277</v>
      </c>
      <c r="D40" s="2">
        <v>28155</v>
      </c>
      <c r="E40" s="8"/>
      <c r="F40" s="2" t="s">
        <v>125</v>
      </c>
      <c r="G40" s="2" t="s">
        <v>164</v>
      </c>
      <c r="H40" s="2">
        <v>287</v>
      </c>
      <c r="I40" s="2">
        <v>273</v>
      </c>
    </row>
    <row r="41" spans="1:9" x14ac:dyDescent="0.25">
      <c r="A41" s="2" t="s">
        <v>59</v>
      </c>
      <c r="B41" s="2" t="s">
        <v>60</v>
      </c>
      <c r="C41" s="2">
        <v>9845</v>
      </c>
      <c r="D41" s="2">
        <v>3945</v>
      </c>
      <c r="E41" s="8"/>
      <c r="F41" s="2" t="s">
        <v>125</v>
      </c>
      <c r="G41" s="2" t="s">
        <v>165</v>
      </c>
      <c r="H41" s="2">
        <v>1176</v>
      </c>
      <c r="I41" s="2">
        <v>1124</v>
      </c>
    </row>
    <row r="42" spans="1:9" x14ac:dyDescent="0.25">
      <c r="A42" s="2" t="s">
        <v>59</v>
      </c>
      <c r="B42" s="2" t="s">
        <v>61</v>
      </c>
      <c r="C42" s="2">
        <v>16596</v>
      </c>
      <c r="D42" s="2">
        <v>5900</v>
      </c>
      <c r="E42" s="8"/>
      <c r="F42" s="2" t="s">
        <v>125</v>
      </c>
      <c r="G42" s="2" t="s">
        <v>166</v>
      </c>
      <c r="H42" s="2">
        <v>2597</v>
      </c>
      <c r="I42" s="2">
        <v>2499</v>
      </c>
    </row>
    <row r="43" spans="1:9" x14ac:dyDescent="0.25">
      <c r="A43" s="2" t="s">
        <v>59</v>
      </c>
      <c r="B43" s="2" t="s">
        <v>62</v>
      </c>
      <c r="C43" s="2">
        <v>11626</v>
      </c>
      <c r="D43" s="2">
        <v>4552</v>
      </c>
      <c r="E43" s="8"/>
      <c r="F43" s="2" t="s">
        <v>125</v>
      </c>
      <c r="G43" s="2" t="s">
        <v>167</v>
      </c>
      <c r="H43" s="2">
        <v>557</v>
      </c>
      <c r="I43" s="2">
        <v>539</v>
      </c>
    </row>
    <row r="44" spans="1:9" x14ac:dyDescent="0.25">
      <c r="A44" s="2" t="s">
        <v>59</v>
      </c>
      <c r="B44" s="2" t="s">
        <v>63</v>
      </c>
      <c r="C44" s="2">
        <v>16605</v>
      </c>
      <c r="D44" s="2">
        <v>5837</v>
      </c>
      <c r="E44" s="8"/>
      <c r="F44" s="2" t="s">
        <v>125</v>
      </c>
      <c r="G44" s="2" t="s">
        <v>168</v>
      </c>
      <c r="H44" s="2">
        <v>433</v>
      </c>
      <c r="I44" s="2">
        <v>427</v>
      </c>
    </row>
    <row r="45" spans="1:9" x14ac:dyDescent="0.25">
      <c r="A45" s="2" t="s">
        <v>59</v>
      </c>
      <c r="B45" s="2" t="s">
        <v>64</v>
      </c>
      <c r="C45" s="2">
        <v>11529</v>
      </c>
      <c r="D45" s="2">
        <v>4549</v>
      </c>
      <c r="E45" s="8"/>
      <c r="F45" s="2" t="s">
        <v>129</v>
      </c>
      <c r="G45" s="2" t="s">
        <v>169</v>
      </c>
      <c r="H45" s="2">
        <v>3729</v>
      </c>
      <c r="I45" s="2">
        <v>2661</v>
      </c>
    </row>
    <row r="46" spans="1:9" x14ac:dyDescent="0.25">
      <c r="A46" s="2" t="s">
        <v>59</v>
      </c>
      <c r="B46" s="2" t="s">
        <v>65</v>
      </c>
      <c r="C46" s="2">
        <v>14984</v>
      </c>
      <c r="D46" s="2">
        <v>5894</v>
      </c>
      <c r="E46" s="8"/>
      <c r="F46" s="2" t="s">
        <v>92</v>
      </c>
      <c r="G46" s="2" t="s">
        <v>170</v>
      </c>
      <c r="H46" s="2">
        <v>843</v>
      </c>
      <c r="I46" s="2">
        <v>822</v>
      </c>
    </row>
    <row r="47" spans="1:9" x14ac:dyDescent="0.25">
      <c r="A47" s="2" t="s">
        <v>59</v>
      </c>
      <c r="B47" s="2" t="s">
        <v>66</v>
      </c>
      <c r="C47" s="2">
        <v>13410</v>
      </c>
      <c r="D47" s="2">
        <v>5436</v>
      </c>
      <c r="E47" s="8"/>
      <c r="F47" s="2" t="s">
        <v>125</v>
      </c>
      <c r="G47" s="2" t="s">
        <v>171</v>
      </c>
      <c r="H47" s="2">
        <v>694</v>
      </c>
      <c r="I47" s="2">
        <v>668</v>
      </c>
    </row>
    <row r="48" spans="1:9" x14ac:dyDescent="0.25">
      <c r="A48" s="2" t="s">
        <v>59</v>
      </c>
      <c r="B48" s="2" t="s">
        <v>67</v>
      </c>
      <c r="C48" s="2">
        <v>15901</v>
      </c>
      <c r="D48" s="2">
        <v>6620</v>
      </c>
      <c r="E48" s="8"/>
      <c r="F48" s="2" t="s">
        <v>127</v>
      </c>
      <c r="G48" s="2" t="s">
        <v>172</v>
      </c>
      <c r="H48" s="2">
        <v>666</v>
      </c>
      <c r="I48" s="2">
        <v>652</v>
      </c>
    </row>
    <row r="49" spans="1:9" x14ac:dyDescent="0.25">
      <c r="A49" s="2" t="s">
        <v>59</v>
      </c>
      <c r="B49" s="2" t="s">
        <v>68</v>
      </c>
      <c r="C49" s="2">
        <v>9546</v>
      </c>
      <c r="D49" s="2">
        <v>4169</v>
      </c>
      <c r="E49" s="8"/>
      <c r="F49" s="2" t="s">
        <v>79</v>
      </c>
      <c r="G49" s="2" t="s">
        <v>173</v>
      </c>
      <c r="H49" s="2">
        <v>768</v>
      </c>
      <c r="I49" s="2">
        <v>694</v>
      </c>
    </row>
    <row r="50" spans="1:9" x14ac:dyDescent="0.25">
      <c r="A50" s="2" t="s">
        <v>59</v>
      </c>
      <c r="B50" s="2" t="s">
        <v>69</v>
      </c>
      <c r="C50" s="2">
        <v>12751</v>
      </c>
      <c r="D50" s="2">
        <v>4404</v>
      </c>
      <c r="E50" s="8"/>
      <c r="F50" s="2" t="s">
        <v>13</v>
      </c>
      <c r="G50" s="2" t="s">
        <v>174</v>
      </c>
      <c r="H50" s="2">
        <v>587</v>
      </c>
      <c r="I50" s="2">
        <v>584</v>
      </c>
    </row>
    <row r="51" spans="1:9" x14ac:dyDescent="0.25">
      <c r="A51" s="2" t="s">
        <v>5</v>
      </c>
      <c r="B51" s="2" t="s">
        <v>70</v>
      </c>
      <c r="C51" s="2">
        <v>1191</v>
      </c>
      <c r="D51" s="2">
        <v>1089</v>
      </c>
      <c r="E51" s="8"/>
      <c r="F51" s="2" t="s">
        <v>125</v>
      </c>
      <c r="G51" s="2" t="s">
        <v>175</v>
      </c>
      <c r="H51" s="2">
        <v>598</v>
      </c>
      <c r="I51" s="2">
        <v>571</v>
      </c>
    </row>
    <row r="52" spans="1:9" x14ac:dyDescent="0.25">
      <c r="A52" s="2" t="s">
        <v>10</v>
      </c>
      <c r="B52" s="2" t="s">
        <v>71</v>
      </c>
      <c r="C52" s="2">
        <v>20048</v>
      </c>
      <c r="D52" s="2">
        <v>12449</v>
      </c>
      <c r="E52" s="8"/>
      <c r="F52" s="2" t="s">
        <v>129</v>
      </c>
      <c r="G52" s="2" t="s">
        <v>176</v>
      </c>
      <c r="H52" s="2">
        <v>1841</v>
      </c>
      <c r="I52" s="2">
        <v>1714</v>
      </c>
    </row>
    <row r="53" spans="1:9" x14ac:dyDescent="0.25">
      <c r="A53" s="2" t="s">
        <v>10</v>
      </c>
      <c r="B53" s="2" t="s">
        <v>72</v>
      </c>
      <c r="C53" s="2">
        <v>1406</v>
      </c>
      <c r="D53" s="2">
        <v>644</v>
      </c>
      <c r="E53" s="8"/>
      <c r="F53" s="2" t="s">
        <v>129</v>
      </c>
      <c r="G53" s="2" t="s">
        <v>177</v>
      </c>
      <c r="H53" s="2">
        <v>700</v>
      </c>
      <c r="I53" s="2">
        <v>687</v>
      </c>
    </row>
    <row r="54" spans="1:9" x14ac:dyDescent="0.25">
      <c r="A54" s="2" t="s">
        <v>26</v>
      </c>
      <c r="B54" s="2" t="s">
        <v>74</v>
      </c>
      <c r="C54" s="2">
        <v>39082</v>
      </c>
      <c r="D54" s="2">
        <v>14262</v>
      </c>
      <c r="E54" s="8"/>
      <c r="F54" s="2" t="s">
        <v>129</v>
      </c>
      <c r="G54" s="2" t="s">
        <v>178</v>
      </c>
      <c r="H54" s="2">
        <v>286</v>
      </c>
      <c r="I54" s="2">
        <v>283</v>
      </c>
    </row>
    <row r="55" spans="1:9" x14ac:dyDescent="0.25">
      <c r="A55" s="2" t="s">
        <v>26</v>
      </c>
      <c r="B55" s="2" t="s">
        <v>75</v>
      </c>
      <c r="C55" s="2">
        <v>10356</v>
      </c>
      <c r="D55" s="2">
        <v>4103</v>
      </c>
      <c r="E55" s="8"/>
      <c r="F55" s="2" t="s">
        <v>125</v>
      </c>
      <c r="G55" s="2" t="s">
        <v>179</v>
      </c>
      <c r="H55" s="2">
        <v>404</v>
      </c>
      <c r="I55" s="2">
        <v>354</v>
      </c>
    </row>
    <row r="56" spans="1:9" x14ac:dyDescent="0.25">
      <c r="A56" s="2" t="s">
        <v>26</v>
      </c>
      <c r="B56" s="2" t="s">
        <v>76</v>
      </c>
      <c r="C56" s="2">
        <v>26139</v>
      </c>
      <c r="D56" s="2">
        <v>9234</v>
      </c>
      <c r="E56" s="8"/>
      <c r="F56" s="2" t="s">
        <v>59</v>
      </c>
      <c r="G56" s="2" t="s">
        <v>180</v>
      </c>
      <c r="H56" s="2">
        <v>193</v>
      </c>
      <c r="I56" s="2">
        <v>147</v>
      </c>
    </row>
    <row r="57" spans="1:9" x14ac:dyDescent="0.25">
      <c r="A57" s="2" t="s">
        <v>26</v>
      </c>
      <c r="B57" s="2" t="s">
        <v>77</v>
      </c>
      <c r="C57" s="2">
        <v>30718</v>
      </c>
      <c r="D57" s="2">
        <v>11512</v>
      </c>
      <c r="E57" s="8"/>
      <c r="F57" s="2" t="s">
        <v>125</v>
      </c>
      <c r="G57" s="2" t="s">
        <v>192</v>
      </c>
      <c r="H57" s="2">
        <v>918</v>
      </c>
      <c r="I57" s="2">
        <v>826</v>
      </c>
    </row>
    <row r="58" spans="1:9" x14ac:dyDescent="0.25">
      <c r="A58" s="2" t="s">
        <v>26</v>
      </c>
      <c r="B58" s="2" t="s">
        <v>78</v>
      </c>
      <c r="C58" s="2">
        <v>27158</v>
      </c>
      <c r="D58" s="2">
        <v>10994</v>
      </c>
      <c r="E58" s="8"/>
      <c r="F58" s="2" t="s">
        <v>131</v>
      </c>
      <c r="G58" s="2" t="s">
        <v>181</v>
      </c>
      <c r="H58" s="2">
        <v>459</v>
      </c>
      <c r="I58" s="2">
        <v>441</v>
      </c>
    </row>
    <row r="59" spans="1:9" x14ac:dyDescent="0.25">
      <c r="A59" s="2" t="s">
        <v>79</v>
      </c>
      <c r="B59" s="2" t="s">
        <v>80</v>
      </c>
      <c r="C59" s="2">
        <v>5517</v>
      </c>
      <c r="D59" s="2">
        <v>4103</v>
      </c>
      <c r="E59" s="8"/>
      <c r="F59" s="2" t="s">
        <v>13</v>
      </c>
      <c r="G59" s="2" t="s">
        <v>182</v>
      </c>
      <c r="H59" s="2">
        <v>4063</v>
      </c>
      <c r="I59" s="2">
        <v>3516</v>
      </c>
    </row>
    <row r="60" spans="1:9" x14ac:dyDescent="0.25">
      <c r="A60" s="2" t="s">
        <v>10</v>
      </c>
      <c r="B60" s="2" t="s">
        <v>81</v>
      </c>
      <c r="C60" s="2">
        <v>3392</v>
      </c>
      <c r="D60" s="2">
        <v>1440</v>
      </c>
      <c r="E60" s="8"/>
      <c r="F60" s="2" t="s">
        <v>125</v>
      </c>
      <c r="G60" s="2" t="s">
        <v>183</v>
      </c>
      <c r="H60" s="2">
        <v>722</v>
      </c>
      <c r="I60" s="2">
        <v>662</v>
      </c>
    </row>
    <row r="61" spans="1:9" x14ac:dyDescent="0.25">
      <c r="A61" s="2" t="s">
        <v>17</v>
      </c>
      <c r="B61" s="2" t="s">
        <v>82</v>
      </c>
      <c r="C61" s="2">
        <v>15120</v>
      </c>
      <c r="D61" s="2">
        <v>4838</v>
      </c>
      <c r="E61" s="8"/>
      <c r="F61" s="2" t="s">
        <v>92</v>
      </c>
      <c r="G61" s="2" t="s">
        <v>184</v>
      </c>
      <c r="H61" s="2">
        <v>1134</v>
      </c>
      <c r="I61" s="2">
        <v>1016</v>
      </c>
    </row>
    <row r="62" spans="1:9" x14ac:dyDescent="0.25">
      <c r="A62" s="2" t="s">
        <v>18</v>
      </c>
      <c r="B62" s="2" t="s">
        <v>83</v>
      </c>
      <c r="C62" s="2">
        <v>17105</v>
      </c>
      <c r="D62" s="2">
        <v>6537</v>
      </c>
      <c r="E62" s="8"/>
      <c r="F62" s="2" t="s">
        <v>59</v>
      </c>
      <c r="G62" s="2" t="s">
        <v>185</v>
      </c>
      <c r="H62" s="2">
        <v>226</v>
      </c>
      <c r="I62" s="2">
        <v>223</v>
      </c>
    </row>
    <row r="63" spans="1:9" x14ac:dyDescent="0.25">
      <c r="A63" s="2" t="s">
        <v>18</v>
      </c>
      <c r="B63" s="2" t="s">
        <v>84</v>
      </c>
      <c r="C63" s="2">
        <v>15963</v>
      </c>
      <c r="D63" s="2">
        <v>6776</v>
      </c>
      <c r="E63" s="8"/>
      <c r="F63" s="2" t="s">
        <v>18</v>
      </c>
      <c r="G63" s="2" t="s">
        <v>186</v>
      </c>
      <c r="H63" s="2">
        <v>566</v>
      </c>
      <c r="I63" s="2">
        <v>531</v>
      </c>
    </row>
    <row r="64" spans="1:9" x14ac:dyDescent="0.25">
      <c r="A64" s="2" t="s">
        <v>18</v>
      </c>
      <c r="B64" s="2" t="s">
        <v>85</v>
      </c>
      <c r="C64" s="2">
        <v>11687</v>
      </c>
      <c r="D64" s="2">
        <v>4170</v>
      </c>
      <c r="E64" s="8"/>
      <c r="F64" s="2" t="s">
        <v>59</v>
      </c>
      <c r="G64" s="2" t="s">
        <v>187</v>
      </c>
      <c r="H64" s="2">
        <v>755</v>
      </c>
      <c r="I64" s="2">
        <v>713</v>
      </c>
    </row>
    <row r="65" spans="1:9" x14ac:dyDescent="0.25">
      <c r="A65" s="2" t="s">
        <v>18</v>
      </c>
      <c r="B65" s="2" t="s">
        <v>86</v>
      </c>
      <c r="C65" s="2">
        <v>7853</v>
      </c>
      <c r="D65" s="2">
        <v>3622</v>
      </c>
      <c r="E65" s="8"/>
      <c r="F65" s="2" t="s">
        <v>131</v>
      </c>
      <c r="G65" s="2" t="s">
        <v>188</v>
      </c>
      <c r="H65" s="2">
        <v>640</v>
      </c>
      <c r="I65" s="2">
        <v>578</v>
      </c>
    </row>
    <row r="66" spans="1:9" x14ac:dyDescent="0.25">
      <c r="A66" s="2" t="s">
        <v>79</v>
      </c>
      <c r="B66" s="2" t="s">
        <v>87</v>
      </c>
      <c r="C66" s="2">
        <v>8669</v>
      </c>
      <c r="D66" s="2">
        <v>3001</v>
      </c>
      <c r="E66" s="8"/>
      <c r="F66" s="2" t="s">
        <v>125</v>
      </c>
      <c r="G66" s="2" t="s">
        <v>189</v>
      </c>
      <c r="H66" s="2">
        <v>1106</v>
      </c>
      <c r="I66" s="2">
        <v>1035</v>
      </c>
    </row>
    <row r="67" spans="1:9" x14ac:dyDescent="0.25">
      <c r="A67" s="2" t="s">
        <v>79</v>
      </c>
      <c r="B67" s="2" t="s">
        <v>88</v>
      </c>
      <c r="C67" s="2">
        <v>7411</v>
      </c>
      <c r="D67" s="2">
        <v>2761</v>
      </c>
      <c r="E67" s="8"/>
      <c r="F67" s="2" t="s">
        <v>131</v>
      </c>
      <c r="G67" s="2" t="s">
        <v>190</v>
      </c>
      <c r="H67" s="2">
        <v>602</v>
      </c>
      <c r="I67" s="2">
        <v>529</v>
      </c>
    </row>
    <row r="68" spans="1:9" x14ac:dyDescent="0.25">
      <c r="A68" s="2" t="s">
        <v>79</v>
      </c>
      <c r="B68" s="2" t="s">
        <v>89</v>
      </c>
      <c r="C68" s="2">
        <v>939</v>
      </c>
      <c r="D68" s="2">
        <v>892</v>
      </c>
      <c r="E68" s="8"/>
      <c r="F68" s="2" t="s">
        <v>203</v>
      </c>
      <c r="G68" s="2"/>
      <c r="H68" s="2">
        <v>86913</v>
      </c>
      <c r="I68" s="2">
        <v>77907</v>
      </c>
    </row>
    <row r="69" spans="1:9" x14ac:dyDescent="0.25">
      <c r="A69" s="2" t="s">
        <v>79</v>
      </c>
      <c r="B69" s="2" t="s">
        <v>90</v>
      </c>
      <c r="C69" s="2">
        <v>5229</v>
      </c>
      <c r="D69" s="2">
        <v>2058</v>
      </c>
      <c r="E69" s="8"/>
    </row>
    <row r="70" spans="1:9" x14ac:dyDescent="0.25">
      <c r="A70" s="2" t="s">
        <v>79</v>
      </c>
      <c r="B70" s="2" t="s">
        <v>91</v>
      </c>
      <c r="C70" s="2">
        <v>14401</v>
      </c>
      <c r="D70" s="2">
        <v>5393</v>
      </c>
      <c r="E70" s="8"/>
      <c r="F70" t="s">
        <v>212</v>
      </c>
    </row>
    <row r="71" spans="1:9" x14ac:dyDescent="0.25">
      <c r="A71" s="2" t="s">
        <v>92</v>
      </c>
      <c r="B71" s="2" t="s">
        <v>208</v>
      </c>
      <c r="C71" s="2">
        <v>15596</v>
      </c>
      <c r="D71" s="2">
        <v>10740</v>
      </c>
      <c r="E71" s="8"/>
    </row>
    <row r="72" spans="1:9" x14ac:dyDescent="0.25">
      <c r="A72" s="2" t="s">
        <v>92</v>
      </c>
      <c r="B72" s="2" t="s">
        <v>209</v>
      </c>
      <c r="C72" s="2">
        <v>24552</v>
      </c>
      <c r="D72" s="2">
        <v>8824</v>
      </c>
      <c r="E72" s="8"/>
    </row>
    <row r="73" spans="1:9" x14ac:dyDescent="0.25">
      <c r="A73" s="2" t="s">
        <v>92</v>
      </c>
      <c r="B73" s="2" t="s">
        <v>210</v>
      </c>
      <c r="C73" s="2">
        <v>13837</v>
      </c>
      <c r="D73" s="2">
        <v>4834</v>
      </c>
      <c r="E73" s="8"/>
    </row>
    <row r="74" spans="1:9" x14ac:dyDescent="0.25">
      <c r="A74" s="2" t="s">
        <v>5</v>
      </c>
      <c r="B74" s="2" t="s">
        <v>96</v>
      </c>
      <c r="C74" s="2">
        <v>4589</v>
      </c>
      <c r="D74" s="2">
        <v>3798</v>
      </c>
      <c r="E74" s="8"/>
    </row>
    <row r="75" spans="1:9" x14ac:dyDescent="0.25">
      <c r="A75" s="2" t="s">
        <v>13</v>
      </c>
      <c r="B75" s="2" t="s">
        <v>97</v>
      </c>
      <c r="C75" s="2">
        <v>7340</v>
      </c>
      <c r="D75" s="2">
        <v>4936</v>
      </c>
      <c r="E75" s="8"/>
    </row>
    <row r="76" spans="1:9" x14ac:dyDescent="0.25">
      <c r="A76" s="2" t="s">
        <v>31</v>
      </c>
      <c r="B76" s="2" t="s">
        <v>98</v>
      </c>
      <c r="C76" s="2">
        <v>13992</v>
      </c>
      <c r="D76" s="2">
        <v>6910</v>
      </c>
      <c r="E76" s="8"/>
    </row>
    <row r="77" spans="1:9" x14ac:dyDescent="0.25">
      <c r="A77" s="2" t="s">
        <v>26</v>
      </c>
      <c r="B77" s="2" t="s">
        <v>99</v>
      </c>
      <c r="C77" s="2">
        <v>4336</v>
      </c>
      <c r="D77" s="2">
        <v>1788</v>
      </c>
      <c r="E77" s="8"/>
    </row>
    <row r="78" spans="1:9" x14ac:dyDescent="0.25">
      <c r="A78" s="2" t="s">
        <v>36</v>
      </c>
      <c r="B78" s="2" t="s">
        <v>100</v>
      </c>
      <c r="C78" s="2">
        <v>14680</v>
      </c>
      <c r="D78" s="2">
        <v>5604</v>
      </c>
      <c r="E78" s="8"/>
    </row>
    <row r="79" spans="1:9" x14ac:dyDescent="0.25">
      <c r="A79" s="2" t="s">
        <v>24</v>
      </c>
      <c r="B79" s="2" t="s">
        <v>101</v>
      </c>
      <c r="C79" s="2">
        <v>15122</v>
      </c>
      <c r="D79" s="2">
        <v>9856</v>
      </c>
      <c r="E79" s="8"/>
    </row>
    <row r="80" spans="1:9" x14ac:dyDescent="0.25">
      <c r="A80" s="2" t="s">
        <v>22</v>
      </c>
      <c r="B80" s="2" t="s">
        <v>102</v>
      </c>
      <c r="C80" s="2">
        <v>30968</v>
      </c>
      <c r="D80" s="2">
        <v>11440</v>
      </c>
      <c r="E80" s="8"/>
    </row>
    <row r="81" spans="1:5" x14ac:dyDescent="0.25">
      <c r="A81" s="2" t="s">
        <v>18</v>
      </c>
      <c r="B81" s="2" t="s">
        <v>103</v>
      </c>
      <c r="C81" s="2">
        <v>10119</v>
      </c>
      <c r="D81" s="2">
        <v>4809</v>
      </c>
      <c r="E81" s="8"/>
    </row>
    <row r="82" spans="1:5" x14ac:dyDescent="0.25">
      <c r="A82" s="2" t="s">
        <v>39</v>
      </c>
      <c r="B82" s="2" t="s">
        <v>104</v>
      </c>
      <c r="C82" s="2">
        <v>5885</v>
      </c>
      <c r="D82" s="2">
        <v>2553</v>
      </c>
      <c r="E82" s="8"/>
    </row>
    <row r="83" spans="1:5" x14ac:dyDescent="0.25">
      <c r="A83" s="2" t="s">
        <v>7</v>
      </c>
      <c r="B83" s="2" t="s">
        <v>105</v>
      </c>
      <c r="C83" s="2">
        <v>3104</v>
      </c>
      <c r="D83" s="2">
        <v>1543</v>
      </c>
      <c r="E83" s="8"/>
    </row>
    <row r="84" spans="1:5" x14ac:dyDescent="0.25">
      <c r="A84" s="2" t="s">
        <v>24</v>
      </c>
      <c r="B84" s="2" t="s">
        <v>106</v>
      </c>
      <c r="C84" s="2">
        <v>30298</v>
      </c>
      <c r="D84" s="2">
        <v>10451</v>
      </c>
      <c r="E84" s="8"/>
    </row>
    <row r="85" spans="1:5" x14ac:dyDescent="0.25">
      <c r="A85" s="2" t="s">
        <v>54</v>
      </c>
      <c r="B85" s="2" t="s">
        <v>107</v>
      </c>
      <c r="C85" s="2">
        <v>3690</v>
      </c>
      <c r="D85" s="2">
        <v>2667</v>
      </c>
      <c r="E85" s="8"/>
    </row>
    <row r="86" spans="1:5" x14ac:dyDescent="0.25">
      <c r="A86" s="2" t="s">
        <v>10</v>
      </c>
      <c r="B86" s="2" t="s">
        <v>108</v>
      </c>
      <c r="C86" s="2">
        <v>30393</v>
      </c>
      <c r="D86" s="2">
        <v>11354</v>
      </c>
      <c r="E86" s="8"/>
    </row>
    <row r="87" spans="1:5" x14ac:dyDescent="0.25">
      <c r="A87" s="2" t="s">
        <v>17</v>
      </c>
      <c r="B87" s="2" t="s">
        <v>109</v>
      </c>
      <c r="C87" s="2">
        <v>20088</v>
      </c>
      <c r="D87" s="2">
        <v>9333</v>
      </c>
      <c r="E87" s="8"/>
    </row>
    <row r="88" spans="1:5" x14ac:dyDescent="0.25">
      <c r="A88" s="2" t="s">
        <v>54</v>
      </c>
      <c r="B88" s="2" t="s">
        <v>110</v>
      </c>
      <c r="C88" s="2">
        <v>16051</v>
      </c>
      <c r="D88" s="2">
        <v>11754</v>
      </c>
      <c r="E88" s="8"/>
    </row>
    <row r="89" spans="1:5" x14ac:dyDescent="0.25">
      <c r="A89" s="2" t="s">
        <v>18</v>
      </c>
      <c r="B89" s="2" t="s">
        <v>111</v>
      </c>
      <c r="C89" s="2">
        <v>8481</v>
      </c>
      <c r="D89" s="2">
        <v>3942</v>
      </c>
      <c r="E89" s="8"/>
    </row>
    <row r="90" spans="1:5" x14ac:dyDescent="0.25">
      <c r="A90" s="2" t="s">
        <v>18</v>
      </c>
      <c r="B90" s="2" t="s">
        <v>112</v>
      </c>
      <c r="C90" s="2">
        <v>1086</v>
      </c>
      <c r="D90" s="2">
        <v>901</v>
      </c>
      <c r="E90" s="8"/>
    </row>
    <row r="91" spans="1:5" x14ac:dyDescent="0.25">
      <c r="A91" s="2" t="s">
        <v>36</v>
      </c>
      <c r="B91" s="2" t="s">
        <v>113</v>
      </c>
      <c r="C91" s="2">
        <v>1299</v>
      </c>
      <c r="D91" s="2">
        <v>1273</v>
      </c>
      <c r="E91" s="8"/>
    </row>
    <row r="92" spans="1:5" x14ac:dyDescent="0.25">
      <c r="A92" s="2" t="s">
        <v>5</v>
      </c>
      <c r="B92" s="2" t="s">
        <v>114</v>
      </c>
      <c r="C92" s="2">
        <v>7737</v>
      </c>
      <c r="D92" s="2">
        <v>3074</v>
      </c>
      <c r="E92" s="8"/>
    </row>
    <row r="93" spans="1:5" x14ac:dyDescent="0.25">
      <c r="A93" s="2" t="s">
        <v>54</v>
      </c>
      <c r="B93" s="2" t="s">
        <v>115</v>
      </c>
      <c r="C93" s="2">
        <v>14620</v>
      </c>
      <c r="D93" s="2">
        <v>10812</v>
      </c>
      <c r="E93" s="8"/>
    </row>
    <row r="94" spans="1:5" x14ac:dyDescent="0.25">
      <c r="A94" s="2" t="s">
        <v>7</v>
      </c>
      <c r="B94" s="2" t="s">
        <v>116</v>
      </c>
      <c r="C94" s="2">
        <v>17208</v>
      </c>
      <c r="D94" s="2">
        <v>7385</v>
      </c>
      <c r="E94" s="8"/>
    </row>
    <row r="95" spans="1:5" x14ac:dyDescent="0.25">
      <c r="A95" s="2" t="s">
        <v>15</v>
      </c>
      <c r="B95" s="16" t="s">
        <v>117</v>
      </c>
      <c r="C95" s="2">
        <v>7258</v>
      </c>
      <c r="D95" s="2">
        <v>3541</v>
      </c>
      <c r="E95" s="8"/>
    </row>
    <row r="96" spans="1:5" x14ac:dyDescent="0.25">
      <c r="A96" s="2" t="s">
        <v>24</v>
      </c>
      <c r="B96" s="17" t="s">
        <v>118</v>
      </c>
      <c r="C96" s="2">
        <v>1243</v>
      </c>
      <c r="D96" s="2">
        <v>1210</v>
      </c>
      <c r="E96" s="8"/>
    </row>
    <row r="97" spans="1:5" x14ac:dyDescent="0.25">
      <c r="A97" s="2" t="s">
        <v>39</v>
      </c>
      <c r="B97" s="17" t="s">
        <v>119</v>
      </c>
      <c r="C97" s="2">
        <v>23884</v>
      </c>
      <c r="D97" s="2">
        <v>60622</v>
      </c>
      <c r="E97" s="8"/>
    </row>
    <row r="98" spans="1:5" x14ac:dyDescent="0.25">
      <c r="A98" s="2" t="s">
        <v>7</v>
      </c>
      <c r="B98" s="17" t="s">
        <v>119</v>
      </c>
      <c r="C98" s="2">
        <v>23516</v>
      </c>
      <c r="D98" s="2">
        <v>60622</v>
      </c>
      <c r="E98" s="8"/>
    </row>
    <row r="99" spans="1:5" x14ac:dyDescent="0.25">
      <c r="A99" s="2" t="s">
        <v>5</v>
      </c>
      <c r="B99" s="17" t="s">
        <v>119</v>
      </c>
      <c r="C99" s="2">
        <v>7624</v>
      </c>
      <c r="D99" s="2">
        <v>60622</v>
      </c>
      <c r="E99" s="8"/>
    </row>
    <row r="100" spans="1:5" x14ac:dyDescent="0.25">
      <c r="A100" s="2" t="s">
        <v>120</v>
      </c>
      <c r="B100" s="17" t="s">
        <v>119</v>
      </c>
      <c r="C100" s="2">
        <v>35940</v>
      </c>
      <c r="D100" s="2">
        <v>60622</v>
      </c>
      <c r="E100" s="8"/>
    </row>
    <row r="101" spans="1:5" x14ac:dyDescent="0.25">
      <c r="A101" s="2" t="s">
        <v>10</v>
      </c>
      <c r="B101" s="17" t="s">
        <v>119</v>
      </c>
      <c r="C101" s="2">
        <v>20613</v>
      </c>
      <c r="D101" s="2">
        <v>60622</v>
      </c>
      <c r="E101" s="8"/>
    </row>
    <row r="102" spans="1:5" x14ac:dyDescent="0.25">
      <c r="A102" s="2" t="s">
        <v>15</v>
      </c>
      <c r="B102" s="2" t="s">
        <v>121</v>
      </c>
      <c r="C102" s="2">
        <v>1635</v>
      </c>
      <c r="D102" s="2">
        <v>609</v>
      </c>
      <c r="E102" s="8"/>
    </row>
    <row r="103" spans="1:5" x14ac:dyDescent="0.25">
      <c r="A103" s="2" t="s">
        <v>24</v>
      </c>
      <c r="B103" s="2" t="s">
        <v>122</v>
      </c>
      <c r="C103" s="2">
        <v>11078</v>
      </c>
      <c r="D103" s="2">
        <v>5698</v>
      </c>
      <c r="E103" s="8"/>
    </row>
    <row r="104" spans="1:5" x14ac:dyDescent="0.25">
      <c r="A104" s="25" t="s">
        <v>203</v>
      </c>
      <c r="B104" s="26"/>
      <c r="C104" s="2">
        <v>1369137</v>
      </c>
      <c r="D104" s="2">
        <v>860375</v>
      </c>
      <c r="E104" s="22"/>
    </row>
    <row r="106" spans="1:5" x14ac:dyDescent="0.25">
      <c r="A106" t="s">
        <v>212</v>
      </c>
    </row>
  </sheetData>
  <mergeCells count="3">
    <mergeCell ref="A1:E1"/>
    <mergeCell ref="A104:B104"/>
    <mergeCell ref="F1:I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Sheet1</vt:lpstr>
      <vt:lpstr>Обособена позиция №1</vt:lpstr>
      <vt:lpstr>Sheet2</vt:lpstr>
      <vt:lpstr>Обособена позиция №2</vt:lpstr>
      <vt:lpstr>град 2019</vt:lpstr>
      <vt:lpstr>село 2019</vt:lpstr>
      <vt:lpstr>Sheet3</vt:lpstr>
      <vt:lpstr>Приложение 3</vt:lpstr>
      <vt:lpstr>'Обособена позиция №1'!Print_Titles</vt:lpstr>
      <vt:lpstr>'Обособена позиция №2'!Print_Titles</vt:lpstr>
      <vt:lpstr>'Приложение 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2019-05-07T08:36:02Z</dcterms:modified>
</cp:coreProperties>
</file>